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7935" activeTab="0"/>
  </bookViews>
  <sheets>
    <sheet name="F9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Jonathan Chaloff</author>
  </authors>
  <commentList>
    <comment ref="L92" authorId="0">
      <text>
        <r>
          <rPr>
            <b/>
            <sz val="8"/>
            <rFont val="Tahoma"/>
            <family val="2"/>
          </rPr>
          <t>Jonathan Chaloff:</t>
        </r>
        <r>
          <rPr>
            <sz val="8"/>
            <rFont val="Tahoma"/>
            <family val="2"/>
          </rPr>
          <t xml:space="preserve">
and the 60087 includes settlements?</t>
        </r>
      </text>
    </comment>
    <comment ref="L95" authorId="0">
      <text>
        <r>
          <rPr>
            <b/>
            <sz val="8"/>
            <rFont val="Tahoma"/>
            <family val="2"/>
          </rPr>
          <t>Jonathan Chaloff:</t>
        </r>
        <r>
          <rPr>
            <sz val="8"/>
            <rFont val="Tahoma"/>
            <family val="2"/>
          </rPr>
          <t xml:space="preserve">
Fefferman 2000</t>
        </r>
      </text>
    </comment>
    <comment ref="G103" authorId="0">
      <text>
        <r>
          <rPr>
            <b/>
            <sz val="8"/>
            <rFont val="Tahoma"/>
            <family val="2"/>
          </rPr>
          <t>Jonathan Chaloff:</t>
        </r>
        <r>
          <rPr>
            <sz val="8"/>
            <rFont val="Tahoma"/>
            <family val="2"/>
          </rPr>
          <t xml:space="preserve">
BOI Annual Report 2009 Chapter 5 p. 211 tab 5.2</t>
        </r>
      </text>
    </comment>
    <comment ref="B106" authorId="0">
      <text>
        <r>
          <rPr>
            <b/>
            <sz val="8"/>
            <rFont val="Tahoma"/>
            <family val="2"/>
          </rPr>
          <t>Jonathan Chaloff:</t>
        </r>
        <r>
          <rPr>
            <sz val="8"/>
            <rFont val="Tahoma"/>
            <family val="2"/>
          </rPr>
          <t xml:space="preserve">
Tab st12_11 2010</t>
        </r>
      </text>
    </comment>
  </commentList>
</comments>
</file>

<file path=xl/sharedStrings.xml><?xml version="1.0" encoding="utf-8"?>
<sst xmlns="http://schemas.openxmlformats.org/spreadsheetml/2006/main" count="40" uniqueCount="38">
  <si>
    <t>Graphique III.9. Travailleurs frontaliers palestiniens et travailleurs étrangers en Israël, 1970-2009</t>
  </si>
  <si>
    <r>
      <rPr>
        <i/>
        <sz val="8"/>
        <color indexed="8"/>
        <rFont val="Arial"/>
        <family val="2"/>
      </rPr>
      <t xml:space="preserve">Sources : </t>
    </r>
    <r>
      <rPr>
        <sz val="8"/>
        <color indexed="10"/>
        <rFont val="Arial"/>
        <family val="2"/>
      </rPr>
      <t xml:space="preserve">Rapport annuel 2009 </t>
    </r>
    <r>
      <rPr>
        <sz val="8"/>
        <color indexed="8"/>
        <rFont val="Arial"/>
        <family val="2"/>
      </rPr>
      <t>de la Banque d'Israël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; Israël, CBS. Y compris les tavailleurs palestiniens déclarés et non déclarés, mais non compris les demandeurs d'asile.</t>
    </r>
  </si>
  <si>
    <t>Informations sur les données concernant Israël : http://dx.doi.org/10.1787/888932315602</t>
  </si>
  <si>
    <t>Mundlak, 2009</t>
  </si>
  <si>
    <r>
      <t xml:space="preserve">Table 1.  Employee Jobs of documented and undocumented Non-citizen Palestinian workers from the West Bank and Gaza in Israel by status of worker 1998-2007 (thousands). </t>
    </r>
    <r>
      <rPr>
        <sz val="9"/>
        <color indexed="8"/>
        <rFont val="Calibri"/>
        <family val="2"/>
      </rPr>
      <t>Source: (Cohen, 2008).</t>
    </r>
    <r>
      <rPr>
        <b/>
        <sz val="11"/>
        <color indexed="8"/>
        <rFont val="Calibri"/>
        <family val="2"/>
      </rPr>
      <t xml:space="preserve"> </t>
    </r>
  </si>
  <si>
    <t>Authorized</t>
  </si>
  <si>
    <t>Unauthorized</t>
  </si>
  <si>
    <t>% Unauthorized</t>
  </si>
  <si>
    <t>43,2</t>
  </si>
  <si>
    <t>Sources:</t>
  </si>
  <si>
    <r>
      <t xml:space="preserve">Total (column 1) -- Bank of Israel, </t>
    </r>
    <r>
      <rPr>
        <i/>
        <sz val="10"/>
        <color indexed="8"/>
        <rFont val="Calibri"/>
        <family val="2"/>
      </rPr>
      <t>annual report, Statistical supplement</t>
    </r>
    <r>
      <rPr>
        <sz val="10"/>
        <color indexed="8"/>
        <rFont val="Calibri"/>
        <family val="2"/>
      </rPr>
      <t>, 2008.</t>
    </r>
  </si>
  <si>
    <r>
      <t xml:space="preserve">Documented (column 2) </t>
    </r>
    <r>
      <rPr>
        <i/>
        <sz val="10"/>
        <color indexed="8"/>
        <rFont val="Calibri"/>
        <family val="2"/>
      </rPr>
      <t>-- Israeli Statistical Abstract</t>
    </r>
    <r>
      <rPr>
        <sz val="10"/>
        <color indexed="8"/>
        <rFont val="Calibri"/>
        <family val="2"/>
      </rPr>
      <t xml:space="preserve"> 2007, Table 12.34; data for 2007 – Bank of Israel, Annual Report, 2008, page 193.</t>
    </r>
  </si>
  <si>
    <t xml:space="preserve">Undocumented (column 3) -- my calculation: column 1 minus column 2 </t>
  </si>
  <si>
    <t>% Undocumented (column 4) -- my calculation: (column 3/column1) x 100</t>
  </si>
  <si>
    <t>Kleinov paper</t>
  </si>
  <si>
    <t>BoI data</t>
  </si>
  <si>
    <t>Year</t>
  </si>
  <si>
    <t>Israeli Employed</t>
  </si>
  <si>
    <t>Pal Employed</t>
  </si>
  <si>
    <t>Employed in Territories</t>
  </si>
  <si>
    <t>% of total employment in Israel represented by workers from the WB/G</t>
  </si>
  <si>
    <t>Travailleurs frontaliers palestiniens (milliers, axe de gauche)</t>
  </si>
  <si>
    <t>Travailleurs étrangers temporaires (milliers, axe de gauche)</t>
  </si>
  <si>
    <t>Travailleurs frontaliers palestiniens en % de la population active totale</t>
  </si>
  <si>
    <t>FWs as % of total LF</t>
  </si>
  <si>
    <t>Part de la population active qui n'est pas israélienne (pourcentages, axe de droite)</t>
  </si>
  <si>
    <t>ILO 2009 p. 12</t>
  </si>
  <si>
    <t>Red figures include employment in settlements? (Kleinov)</t>
  </si>
  <si>
    <t>Permits issued for Pal in Israel</t>
  </si>
  <si>
    <t>ILO 2003</t>
  </si>
  <si>
    <t>7,531 Q2</t>
  </si>
  <si>
    <t>COGAT</t>
  </si>
  <si>
    <t xml:space="preserve">31,018 Q4 (19,798 in Gaza Strip, including employment in industrial estates; 11,220 in the West Bank) </t>
  </si>
  <si>
    <t xml:space="preserve"> 31,032 issued Q1</t>
  </si>
  <si>
    <t>OCHA, 2003a</t>
  </si>
  <si>
    <t>Perspectives des migrations internationales 2011 - © OECD 2011</t>
  </si>
  <si>
    <t>Partie III</t>
  </si>
  <si>
    <t>Version 1 - Last updated: 24-Jun-2011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</si>
</sst>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  <numFmt numFmtId="165" formatCode="0.000"/>
    <numFmt numFmtId="166" formatCode="#,##0.000"/>
    <numFmt numFmtId="167" formatCode="#,##0.0"/>
    <numFmt numFmtId="168" formatCode="General_)"/>
    <numFmt numFmtId="169" formatCode="_-* #,##0.00_-;\-* #,##0.00_-;_-* &quot;-&quot;??_-;_-@_-"/>
    <numFmt numFmtId="170" formatCode="#\,##0."/>
    <numFmt numFmtId="171" formatCode="#."/>
    <numFmt numFmtId="172" formatCode="&quot;$&quot;#."/>
    <numFmt numFmtId="173" formatCode="_-* #,##0\ _F_t_-;\-* #,##0\ _F_t_-;_-* &quot;-&quot;\ _F_t_-;_-@_-"/>
    <numFmt numFmtId="174" formatCode="_-* #,##0.00\ _F_t_-;\-* #,##0.00\ _F_t_-;_-* &quot;-&quot;??\ _F_t_-;_-@_-"/>
    <numFmt numFmtId="175" formatCode="#.00"/>
    <numFmt numFmtId="176" formatCode="0.0\ \ ;@\ \ "/>
    <numFmt numFmtId="177" formatCode="_-* #,##0\ &quot;Ft&quot;_-;\-* #,##0\ &quot;Ft&quot;_-;_-* &quot;-&quot;\ &quot;Ft&quot;_-;_-@_-"/>
    <numFmt numFmtId="178" formatCode="_-* #,##0.00\ &quot;Ft&quot;_-;\-* #,##0.00\ &quot;Ft&quot;_-;_-* &quot;-&quot;??\ &quot;Ft&quot;_-;_-@_-"/>
    <numFmt numFmtId="179" formatCode="###,###.##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9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Switzerland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"/>
      <color indexed="18"/>
      <name val="Courier New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6"/>
      <name val="SwitzerlandLight"/>
      <family val="2"/>
    </font>
    <font>
      <b/>
      <sz val="10"/>
      <color indexed="8"/>
      <name val="MS Sans Serif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8"/>
      <name val="Switzerland"/>
      <family val="2"/>
    </font>
    <font>
      <b/>
      <sz val="11"/>
      <name val="NarkisTam"/>
      <family val="0"/>
    </font>
    <font>
      <b/>
      <sz val="6"/>
      <name val="Switzerland"/>
      <family val="2"/>
    </font>
    <font>
      <b/>
      <sz val="14"/>
      <name val="NarkisTam"/>
      <family val="0"/>
    </font>
    <font>
      <b/>
      <sz val="9"/>
      <name val="Arial"/>
      <family val="2"/>
    </font>
    <font>
      <sz val="12"/>
      <name val="Courier"/>
      <family val="3"/>
    </font>
    <font>
      <sz val="10"/>
      <name val="MS Sans Serif"/>
      <family val="2"/>
    </font>
    <font>
      <sz val="10"/>
      <name val="Courier"/>
      <family val="3"/>
    </font>
    <font>
      <sz val="12"/>
      <name val="Courier New"/>
      <family val="3"/>
    </font>
    <font>
      <sz val="10"/>
      <name val="Switzerland"/>
      <family val="0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6"/>
      <name val="Switzerland"/>
      <family val="2"/>
    </font>
    <font>
      <sz val="7"/>
      <name val="NarkisTam"/>
      <family val="0"/>
    </font>
    <font>
      <sz val="6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B05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1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168" fontId="17" fillId="0" borderId="0" applyNumberFormat="0" applyFill="0" applyBorder="0" applyProtection="0">
      <alignment/>
    </xf>
    <xf numFmtId="0" fontId="18" fillId="27" borderId="1">
      <alignment/>
      <protection/>
    </xf>
    <xf numFmtId="0" fontId="19" fillId="28" borderId="2">
      <alignment horizontal="right" vertical="top" wrapText="1"/>
      <protection/>
    </xf>
    <xf numFmtId="0" fontId="20" fillId="0" borderId="0">
      <alignment/>
      <protection/>
    </xf>
    <xf numFmtId="168" fontId="21" fillId="0" borderId="0">
      <alignment vertical="top"/>
      <protection/>
    </xf>
    <xf numFmtId="0" fontId="79" fillId="29" borderId="3" applyNumberFormat="0" applyAlignment="0" applyProtection="0"/>
    <xf numFmtId="0" fontId="18" fillId="0" borderId="4">
      <alignment/>
      <protection/>
    </xf>
    <xf numFmtId="0" fontId="80" fillId="30" borderId="5" applyNumberFormat="0" applyAlignment="0" applyProtection="0"/>
    <xf numFmtId="0" fontId="22" fillId="31" borderId="6">
      <alignment horizontal="left" vertical="top" wrapText="1"/>
      <protection/>
    </xf>
    <xf numFmtId="0" fontId="23" fillId="32" borderId="0">
      <alignment horizontal="center"/>
      <protection/>
    </xf>
    <xf numFmtId="168" fontId="24" fillId="0" borderId="0" applyNumberFormat="0" applyFill="0" applyBorder="0" applyProtection="0">
      <alignment horizontal="center"/>
    </xf>
    <xf numFmtId="0" fontId="25" fillId="32" borderId="0">
      <alignment horizontal="center" vertical="center"/>
      <protection/>
    </xf>
    <xf numFmtId="0" fontId="13" fillId="33" borderId="0">
      <alignment horizontal="center" wrapText="1"/>
      <protection/>
    </xf>
    <xf numFmtId="0" fontId="26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8" fillId="0" borderId="0">
      <alignment horizontal="right"/>
      <protection/>
    </xf>
    <xf numFmtId="3" fontId="28" fillId="0" borderId="0">
      <alignment horizontal="right"/>
      <protection/>
    </xf>
    <xf numFmtId="167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166" fontId="28" fillId="0" borderId="0">
      <alignment horizontal="right" vertical="top"/>
      <protection/>
    </xf>
    <xf numFmtId="166" fontId="28" fillId="0" borderId="0">
      <alignment horizontal="right" vertical="top"/>
      <protection/>
    </xf>
    <xf numFmtId="3" fontId="28" fillId="0" borderId="0">
      <alignment horizontal="right"/>
      <protection/>
    </xf>
    <xf numFmtId="3" fontId="28" fillId="0" borderId="0">
      <alignment horizontal="right"/>
      <protection/>
    </xf>
    <xf numFmtId="167" fontId="28" fillId="0" borderId="0">
      <alignment horizontal="right" vertical="top"/>
      <protection/>
    </xf>
    <xf numFmtId="167" fontId="28" fillId="0" borderId="0">
      <alignment horizontal="right" vertical="top"/>
      <protection/>
    </xf>
    <xf numFmtId="0" fontId="29" fillId="0" borderId="0">
      <alignment/>
      <protection locked="0"/>
    </xf>
    <xf numFmtId="170" fontId="2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0" fillId="0" borderId="0">
      <alignment/>
      <protection locked="0"/>
    </xf>
    <xf numFmtId="0" fontId="29" fillId="0" borderId="0">
      <alignment/>
      <protection locked="0"/>
    </xf>
    <xf numFmtId="172" fontId="29" fillId="0" borderId="0">
      <alignment/>
      <protection locked="0"/>
    </xf>
    <xf numFmtId="0" fontId="31" fillId="34" borderId="1" applyBorder="0">
      <alignment/>
      <protection locked="0"/>
    </xf>
    <xf numFmtId="0" fontId="29" fillId="0" borderId="0">
      <alignment/>
      <protection locked="0"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>
      <alignment horizontal="centerContinuous"/>
      <protection/>
    </xf>
    <xf numFmtId="0" fontId="33" fillId="0" borderId="0" applyAlignment="0">
      <protection/>
    </xf>
    <xf numFmtId="0" fontId="34" fillId="0" borderId="0" applyAlignment="0">
      <protection/>
    </xf>
    <xf numFmtId="0" fontId="35" fillId="34" borderId="1">
      <alignment/>
      <protection locked="0"/>
    </xf>
    <xf numFmtId="0" fontId="13" fillId="34" borderId="4">
      <alignment/>
      <protection/>
    </xf>
    <xf numFmtId="0" fontId="13" fillId="32" borderId="0">
      <alignment/>
      <protection/>
    </xf>
    <xf numFmtId="44" fontId="2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29" fillId="0" borderId="0">
      <alignment/>
      <protection locked="0"/>
    </xf>
    <xf numFmtId="175" fontId="29" fillId="0" borderId="0">
      <alignment/>
      <protection locked="0"/>
    </xf>
    <xf numFmtId="168" fontId="37" fillId="0" borderId="0" applyNumberFormat="0" applyFill="0" applyBorder="0" applyProtection="0">
      <alignment/>
    </xf>
    <xf numFmtId="0" fontId="3" fillId="32" borderId="4">
      <alignment horizontal="left"/>
      <protection/>
    </xf>
    <xf numFmtId="0" fontId="1" fillId="32" borderId="0">
      <alignment horizontal="left"/>
      <protection/>
    </xf>
    <xf numFmtId="0" fontId="82" fillId="35" borderId="0" applyNumberFormat="0" applyBorder="0" applyAlignment="0" applyProtection="0"/>
    <xf numFmtId="0" fontId="38" fillId="36" borderId="0">
      <alignment horizontal="left" vertical="top"/>
      <protection/>
    </xf>
    <xf numFmtId="0" fontId="19" fillId="37" borderId="0">
      <alignment horizontal="right" vertical="top" textRotation="90" wrapText="1"/>
      <protection/>
    </xf>
    <xf numFmtId="168" fontId="39" fillId="0" borderId="0" applyNumberFormat="0" applyFill="0" applyBorder="0" applyProtection="0">
      <alignment horizontal="centerContinuous"/>
    </xf>
    <xf numFmtId="168" fontId="39" fillId="0" borderId="0" applyNumberFormat="0" applyFill="0" applyBorder="0" applyProtection="0">
      <alignment horizontal="centerContinuous"/>
    </xf>
    <xf numFmtId="168" fontId="40" fillId="0" borderId="0" applyNumberFormat="0" applyBorder="0" applyAlignment="0">
      <protection/>
    </xf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41" fillId="0" borderId="0">
      <alignment/>
      <protection locked="0"/>
    </xf>
    <xf numFmtId="171" fontId="42" fillId="0" borderId="0">
      <alignment/>
      <protection locked="0"/>
    </xf>
    <xf numFmtId="171" fontId="41" fillId="0" borderId="0">
      <alignment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8" borderId="3" applyNumberFormat="0" applyAlignment="0" applyProtection="0"/>
    <xf numFmtId="0" fontId="45" fillId="33" borderId="0">
      <alignment horizontal="center"/>
      <protection/>
    </xf>
    <xf numFmtId="0" fontId="13" fillId="32" borderId="4">
      <alignment horizontal="centerContinuous" wrapText="1"/>
      <protection/>
    </xf>
    <xf numFmtId="0" fontId="46" fillId="36" borderId="0">
      <alignment horizontal="center" wrapText="1"/>
      <protection/>
    </xf>
    <xf numFmtId="0" fontId="13" fillId="32" borderId="4">
      <alignment horizontal="centerContinuous" wrapText="1"/>
      <protection/>
    </xf>
    <xf numFmtId="0" fontId="18" fillId="32" borderId="10">
      <alignment wrapText="1"/>
      <protection/>
    </xf>
    <xf numFmtId="0" fontId="18" fillId="32" borderId="11">
      <alignment/>
      <protection/>
    </xf>
    <xf numFmtId="0" fontId="18" fillId="32" borderId="12">
      <alignment/>
      <protection/>
    </xf>
    <xf numFmtId="0" fontId="18" fillId="32" borderId="13">
      <alignment horizontal="center" wrapText="1"/>
      <protection/>
    </xf>
    <xf numFmtId="0" fontId="22" fillId="31" borderId="14">
      <alignment horizontal="left" vertical="top" wrapText="1"/>
      <protection/>
    </xf>
    <xf numFmtId="0" fontId="88" fillId="0" borderId="15" applyNumberFormat="0" applyFill="0" applyAlignment="0" applyProtection="0"/>
    <xf numFmtId="168" fontId="47" fillId="0" borderId="0" applyNumberFormat="0" applyFill="0" applyBorder="0" applyProtection="0">
      <alignment/>
    </xf>
    <xf numFmtId="0" fontId="13" fillId="0" borderId="0" applyFont="0" applyFill="0" applyBorder="0" applyAlignment="0" applyProtection="0"/>
    <xf numFmtId="41" fontId="27" fillId="0" borderId="0" applyFont="0" applyFill="0" applyBorder="0" applyAlignment="0" applyProtection="0"/>
    <xf numFmtId="168" fontId="17" fillId="0" borderId="0" applyNumberFormat="0" applyFill="0" applyBorder="0" applyProtection="0">
      <alignment horizontal="centerContinuous"/>
    </xf>
    <xf numFmtId="168" fontId="48" fillId="0" borderId="0" applyNumberFormat="0" applyBorder="0">
      <alignment horizontal="centerContinuous"/>
      <protection/>
    </xf>
    <xf numFmtId="168" fontId="49" fillId="0" borderId="0" applyNumberFormat="0" applyFill="0">
      <alignment horizontal="centerContinuous" vertical="center"/>
      <protection/>
    </xf>
    <xf numFmtId="0" fontId="50" fillId="0" borderId="0" applyNumberFormat="0" applyFill="0" applyBorder="0" applyProtection="0">
      <alignment horizontal="center"/>
    </xf>
    <xf numFmtId="0" fontId="51" fillId="0" borderId="0" applyNumberFormat="0" applyBorder="0" applyAlignment="0">
      <protection/>
    </xf>
    <xf numFmtId="0" fontId="89" fillId="39" borderId="0" applyNumberFormat="0" applyBorder="0" applyAlignment="0" applyProtection="0"/>
    <xf numFmtId="168" fontId="52" fillId="0" borderId="0">
      <alignment/>
      <protection/>
    </xf>
    <xf numFmtId="0" fontId="9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176" fontId="54" fillId="0" borderId="0">
      <alignment/>
      <protection/>
    </xf>
    <xf numFmtId="168" fontId="55" fillId="0" borderId="0">
      <alignment/>
      <protection/>
    </xf>
    <xf numFmtId="1" fontId="28" fillId="0" borderId="0">
      <alignment vertical="top"/>
      <protection/>
    </xf>
    <xf numFmtId="0" fontId="13" fillId="0" borderId="0">
      <alignment/>
      <protection/>
    </xf>
    <xf numFmtId="0" fontId="1" fillId="0" borderId="0">
      <alignment/>
      <protection/>
    </xf>
    <xf numFmtId="168" fontId="52" fillId="0" borderId="0">
      <alignment/>
      <protection/>
    </xf>
    <xf numFmtId="168" fontId="52" fillId="0" borderId="0">
      <alignment/>
      <protection/>
    </xf>
    <xf numFmtId="0" fontId="13" fillId="0" borderId="0">
      <alignment/>
      <protection/>
    </xf>
    <xf numFmtId="1" fontId="28" fillId="0" borderId="0">
      <alignment vertical="top" wrapText="1"/>
      <protection/>
    </xf>
    <xf numFmtId="1" fontId="28" fillId="0" borderId="0">
      <alignment horizontal="right" vertical="top"/>
      <protection/>
    </xf>
    <xf numFmtId="1" fontId="28" fillId="0" borderId="0">
      <alignment horizontal="right" vertical="top"/>
      <protection/>
    </xf>
    <xf numFmtId="168" fontId="28" fillId="0" borderId="0">
      <alignment horizontal="right" vertical="top"/>
      <protection/>
    </xf>
    <xf numFmtId="0" fontId="0" fillId="40" borderId="16" applyNumberFormat="0" applyFont="0" applyAlignment="0" applyProtection="0"/>
    <xf numFmtId="0" fontId="91" fillId="29" borderId="17" applyNumberFormat="0" applyAlignment="0" applyProtection="0"/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3" fillId="0" borderId="0" applyNumberFormat="0" applyFont="0" applyFill="0" applyBorder="0" applyAlignment="0" applyProtection="0"/>
    <xf numFmtId="0" fontId="18" fillId="32" borderId="4">
      <alignment/>
      <protection/>
    </xf>
    <xf numFmtId="0" fontId="25" fillId="32" borderId="0">
      <alignment horizontal="right"/>
      <protection/>
    </xf>
    <xf numFmtId="0" fontId="57" fillId="36" borderId="0">
      <alignment horizontal="center"/>
      <protection/>
    </xf>
    <xf numFmtId="0" fontId="22" fillId="37" borderId="4">
      <alignment horizontal="left" vertical="top" wrapText="1"/>
      <protection/>
    </xf>
    <xf numFmtId="0" fontId="58" fillId="37" borderId="18">
      <alignment horizontal="left" vertical="top" wrapText="1"/>
      <protection/>
    </xf>
    <xf numFmtId="0" fontId="22" fillId="37" borderId="19">
      <alignment horizontal="left" vertical="top" wrapText="1"/>
      <protection/>
    </xf>
    <xf numFmtId="0" fontId="22" fillId="37" borderId="18">
      <alignment horizontal="left" vertical="top"/>
      <protection/>
    </xf>
    <xf numFmtId="0" fontId="18" fillId="0" borderId="0">
      <alignment/>
      <protection/>
    </xf>
    <xf numFmtId="0" fontId="27" fillId="0" borderId="0">
      <alignment/>
      <protection/>
    </xf>
    <xf numFmtId="168" fontId="39" fillId="0" borderId="20" applyNumberFormat="0" applyFill="0">
      <alignment/>
      <protection/>
    </xf>
    <xf numFmtId="0" fontId="38" fillId="41" borderId="0">
      <alignment horizontal="left"/>
      <protection/>
    </xf>
    <xf numFmtId="0" fontId="46" fillId="41" borderId="0">
      <alignment horizontal="left" wrapText="1"/>
      <protection/>
    </xf>
    <xf numFmtId="0" fontId="38" fillId="41" borderId="0">
      <alignment horizontal="left"/>
      <protection/>
    </xf>
    <xf numFmtId="0" fontId="23" fillId="32" borderId="0">
      <alignment horizontal="center"/>
      <protection/>
    </xf>
    <xf numFmtId="179" fontId="59" fillId="0" borderId="0" applyNumberFormat="0" applyFill="0" applyBorder="0" applyProtection="0">
      <alignment/>
    </xf>
    <xf numFmtId="179" fontId="59" fillId="0" borderId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 applyAlignment="0">
      <protection/>
    </xf>
    <xf numFmtId="0" fontId="92" fillId="0" borderId="0" applyNumberFormat="0" applyFill="0" applyBorder="0" applyAlignment="0" applyProtection="0"/>
    <xf numFmtId="0" fontId="62" fillId="32" borderId="0">
      <alignment/>
      <protection/>
    </xf>
    <xf numFmtId="0" fontId="38" fillId="41" borderId="0">
      <alignment horizontal="left"/>
      <protection/>
    </xf>
    <xf numFmtId="0" fontId="93" fillId="0" borderId="21" applyNumberFormat="0" applyFill="0" applyAlignment="0" applyProtection="0"/>
    <xf numFmtId="179" fontId="49" fillId="0" borderId="0" applyFill="0" applyBorder="0" applyProtection="0">
      <alignment/>
    </xf>
    <xf numFmtId="0" fontId="2" fillId="0" borderId="22" applyNumberFormat="0" applyFill="0" applyAlignment="0" applyProtection="0"/>
    <xf numFmtId="168" fontId="49" fillId="0" borderId="0" applyNumberFormat="0" applyFill="0" applyBorder="0" applyProtection="0">
      <alignment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" fontId="28" fillId="0" borderId="0">
      <alignment vertical="top" wrapText="1"/>
      <protection/>
    </xf>
    <xf numFmtId="1" fontId="28" fillId="0" borderId="0">
      <alignment vertical="top" wrapText="1"/>
      <protection/>
    </xf>
  </cellStyleXfs>
  <cellXfs count="54">
    <xf numFmtId="0" fontId="0" fillId="0" borderId="0" xfId="0" applyAlignment="1">
      <alignment/>
    </xf>
    <xf numFmtId="0" fontId="2" fillId="0" borderId="0" xfId="142" applyFont="1">
      <alignment/>
      <protection/>
    </xf>
    <xf numFmtId="0" fontId="1" fillId="0" borderId="0" xfId="142">
      <alignment/>
      <protection/>
    </xf>
    <xf numFmtId="0" fontId="95" fillId="0" borderId="0" xfId="142" applyFont="1">
      <alignment/>
      <protection/>
    </xf>
    <xf numFmtId="0" fontId="1" fillId="0" borderId="23" xfId="142" applyBorder="1">
      <alignment/>
      <protection/>
    </xf>
    <xf numFmtId="0" fontId="1" fillId="0" borderId="24" xfId="142" applyBorder="1">
      <alignment/>
      <protection/>
    </xf>
    <xf numFmtId="0" fontId="1" fillId="0" borderId="25" xfId="142" applyBorder="1">
      <alignment/>
      <protection/>
    </xf>
    <xf numFmtId="0" fontId="6" fillId="0" borderId="20" xfId="142" applyFont="1" applyBorder="1">
      <alignment/>
      <protection/>
    </xf>
    <xf numFmtId="0" fontId="1" fillId="0" borderId="0" xfId="142" applyBorder="1">
      <alignment/>
      <protection/>
    </xf>
    <xf numFmtId="0" fontId="1" fillId="0" borderId="26" xfId="142" applyBorder="1">
      <alignment/>
      <protection/>
    </xf>
    <xf numFmtId="0" fontId="8" fillId="0" borderId="27" xfId="142" applyFont="1" applyBorder="1" applyAlignment="1">
      <alignment horizontal="center" vertical="top" wrapText="1"/>
      <protection/>
    </xf>
    <xf numFmtId="0" fontId="8" fillId="0" borderId="28" xfId="142" applyFont="1" applyBorder="1" applyAlignment="1">
      <alignment horizontal="center" vertical="top" wrapText="1"/>
      <protection/>
    </xf>
    <xf numFmtId="0" fontId="8" fillId="0" borderId="29" xfId="142" applyFont="1" applyBorder="1" applyAlignment="1">
      <alignment horizontal="center" vertical="top" wrapText="1"/>
      <protection/>
    </xf>
    <xf numFmtId="0" fontId="0" fillId="0" borderId="0" xfId="142" applyFont="1">
      <alignment/>
      <protection/>
    </xf>
    <xf numFmtId="0" fontId="0" fillId="0" borderId="20" xfId="142" applyFont="1" applyBorder="1" applyAlignment="1">
      <alignment horizontal="center" vertical="top" wrapText="1"/>
      <protection/>
    </xf>
    <xf numFmtId="0" fontId="0" fillId="0" borderId="0" xfId="142" applyFont="1" applyBorder="1" applyAlignment="1">
      <alignment horizontal="center" vertical="top" wrapText="1"/>
      <protection/>
    </xf>
    <xf numFmtId="0" fontId="9" fillId="0" borderId="0" xfId="142" applyFont="1" applyBorder="1" applyAlignment="1">
      <alignment horizontal="center" vertical="top" wrapText="1"/>
      <protection/>
    </xf>
    <xf numFmtId="0" fontId="9" fillId="0" borderId="26" xfId="142" applyFont="1" applyBorder="1" applyAlignment="1">
      <alignment horizontal="center" vertical="top" wrapText="1"/>
      <protection/>
    </xf>
    <xf numFmtId="0" fontId="8" fillId="0" borderId="20" xfId="142" applyFont="1" applyBorder="1" applyAlignment="1">
      <alignment horizontal="center" vertical="top" wrapText="1"/>
      <protection/>
    </xf>
    <xf numFmtId="0" fontId="8" fillId="0" borderId="0" xfId="142" applyFont="1" applyBorder="1" applyAlignment="1">
      <alignment horizontal="center" wrapText="1"/>
      <protection/>
    </xf>
    <xf numFmtId="0" fontId="8" fillId="0" borderId="0" xfId="142" applyFont="1" applyBorder="1" applyAlignment="1">
      <alignment horizontal="center" vertical="top" wrapText="1"/>
      <protection/>
    </xf>
    <xf numFmtId="0" fontId="8" fillId="0" borderId="26" xfId="142" applyFont="1" applyBorder="1" applyAlignment="1">
      <alignment horizontal="center" wrapText="1"/>
      <protection/>
    </xf>
    <xf numFmtId="0" fontId="8" fillId="0" borderId="30" xfId="142" applyFont="1" applyBorder="1" applyAlignment="1">
      <alignment horizontal="center" vertical="top" wrapText="1"/>
      <protection/>
    </xf>
    <xf numFmtId="0" fontId="8" fillId="0" borderId="31" xfId="142" applyFont="1" applyBorder="1" applyAlignment="1">
      <alignment horizontal="center" wrapText="1"/>
      <protection/>
    </xf>
    <xf numFmtId="0" fontId="8" fillId="0" borderId="31" xfId="142" applyFont="1" applyBorder="1" applyAlignment="1">
      <alignment horizontal="center" vertical="top" wrapText="1"/>
      <protection/>
    </xf>
    <xf numFmtId="0" fontId="8" fillId="0" borderId="32" xfId="142" applyFont="1" applyBorder="1" applyAlignment="1">
      <alignment horizontal="center" wrapText="1"/>
      <protection/>
    </xf>
    <xf numFmtId="0" fontId="8" fillId="0" borderId="20" xfId="142" applyFont="1" applyBorder="1">
      <alignment/>
      <protection/>
    </xf>
    <xf numFmtId="0" fontId="10" fillId="0" borderId="20" xfId="142" applyFont="1" applyBorder="1">
      <alignment/>
      <protection/>
    </xf>
    <xf numFmtId="0" fontId="10" fillId="0" borderId="33" xfId="142" applyFont="1" applyBorder="1">
      <alignment/>
      <protection/>
    </xf>
    <xf numFmtId="0" fontId="1" fillId="0" borderId="12" xfId="142" applyBorder="1">
      <alignment/>
      <protection/>
    </xf>
    <xf numFmtId="0" fontId="1" fillId="0" borderId="34" xfId="142" applyBorder="1">
      <alignment/>
      <protection/>
    </xf>
    <xf numFmtId="0" fontId="10" fillId="0" borderId="0" xfId="142" applyFont="1">
      <alignment/>
      <protection/>
    </xf>
    <xf numFmtId="0" fontId="12" fillId="0" borderId="0" xfId="142" applyFont="1">
      <alignment/>
      <protection/>
    </xf>
    <xf numFmtId="164" fontId="0" fillId="0" borderId="0" xfId="159" applyNumberFormat="1" applyFont="1" applyFill="1" applyBorder="1" applyAlignment="1" applyProtection="1">
      <alignment/>
      <protection/>
    </xf>
    <xf numFmtId="2" fontId="1" fillId="0" borderId="0" xfId="142" applyNumberFormat="1">
      <alignment/>
      <protection/>
    </xf>
    <xf numFmtId="3" fontId="13" fillId="0" borderId="0" xfId="142" applyNumberFormat="1" applyFont="1" applyAlignment="1">
      <alignment horizontal="right"/>
      <protection/>
    </xf>
    <xf numFmtId="3" fontId="1" fillId="0" borderId="0" xfId="142" applyNumberFormat="1">
      <alignment/>
      <protection/>
    </xf>
    <xf numFmtId="9" fontId="1" fillId="0" borderId="0" xfId="159" applyNumberFormat="1" applyAlignment="1">
      <alignment/>
    </xf>
    <xf numFmtId="2" fontId="1" fillId="0" borderId="0" xfId="159" applyNumberFormat="1" applyAlignment="1">
      <alignment/>
    </xf>
    <xf numFmtId="165" fontId="1" fillId="0" borderId="0" xfId="142" applyNumberFormat="1">
      <alignment/>
      <protection/>
    </xf>
    <xf numFmtId="166" fontId="13" fillId="0" borderId="0" xfId="142" applyNumberFormat="1" applyFont="1" applyBorder="1" applyAlignment="1">
      <alignment horizontal="right"/>
      <protection/>
    </xf>
    <xf numFmtId="167" fontId="13" fillId="0" borderId="0" xfId="142" applyNumberFormat="1" applyFont="1" applyAlignment="1">
      <alignment horizontal="right"/>
      <protection/>
    </xf>
    <xf numFmtId="3" fontId="13" fillId="0" borderId="0" xfId="142" applyNumberFormat="1" applyFont="1" applyBorder="1" applyAlignment="1">
      <alignment horizontal="right"/>
      <protection/>
    </xf>
    <xf numFmtId="167" fontId="13" fillId="0" borderId="0" xfId="142" applyNumberFormat="1" applyFont="1" applyBorder="1" applyAlignment="1">
      <alignment horizontal="left"/>
      <protection/>
    </xf>
    <xf numFmtId="167" fontId="13" fillId="0" borderId="0" xfId="142" applyNumberFormat="1" applyFont="1" applyBorder="1" applyAlignment="1">
      <alignment horizontal="right"/>
      <protection/>
    </xf>
    <xf numFmtId="3" fontId="13" fillId="42" borderId="0" xfId="142" applyNumberFormat="1" applyFont="1" applyFill="1" applyBorder="1" applyAlignment="1">
      <alignment horizontal="right"/>
      <protection/>
    </xf>
    <xf numFmtId="0" fontId="1" fillId="0" borderId="0" xfId="142" applyFill="1">
      <alignment/>
      <protection/>
    </xf>
    <xf numFmtId="3" fontId="13" fillId="0" borderId="0" xfId="142" applyNumberFormat="1" applyFont="1" applyFill="1" applyBorder="1" applyAlignment="1">
      <alignment horizontal="right"/>
      <protection/>
    </xf>
    <xf numFmtId="0" fontId="96" fillId="0" borderId="0" xfId="142" applyFont="1" applyFill="1">
      <alignment/>
      <protection/>
    </xf>
    <xf numFmtId="166" fontId="13" fillId="0" borderId="0" xfId="142" applyNumberFormat="1" applyFont="1" applyFill="1" applyBorder="1" applyAlignment="1">
      <alignment horizontal="right"/>
      <protection/>
    </xf>
    <xf numFmtId="4" fontId="1" fillId="0" borderId="0" xfId="142" applyNumberFormat="1">
      <alignment/>
      <protection/>
    </xf>
    <xf numFmtId="0" fontId="95" fillId="0" borderId="0" xfId="142" applyFont="1" applyAlignment="1">
      <alignment horizontal="left" wrapText="1"/>
      <protection/>
    </xf>
    <xf numFmtId="0" fontId="86" fillId="0" borderId="0" xfId="110" applyAlignment="1" applyProtection="1">
      <alignment/>
      <protection/>
    </xf>
    <xf numFmtId="0" fontId="1" fillId="0" borderId="0" xfId="142" applyAlignment="1">
      <alignment/>
      <protection/>
    </xf>
  </cellXfs>
  <cellStyles count="1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3)" xfId="63"/>
    <cellStyle name="Comma(3) 2" xfId="64"/>
    <cellStyle name="Comma[0]" xfId="65"/>
    <cellStyle name="Comma[0] 2" xfId="66"/>
    <cellStyle name="Comma[1]" xfId="67"/>
    <cellStyle name="Comma[1] 2" xfId="68"/>
    <cellStyle name="Comma0" xfId="69"/>
    <cellStyle name="Comma0 2" xfId="70"/>
    <cellStyle name="Currency" xfId="71"/>
    <cellStyle name="Currency [0]" xfId="72"/>
    <cellStyle name="Currency [0] " xfId="73"/>
    <cellStyle name="Currency0" xfId="74"/>
    <cellStyle name="Currency0 2" xfId="75"/>
    <cellStyle name="DataEntryCells" xfId="76"/>
    <cellStyle name="Date" xfId="77"/>
    <cellStyle name="Dezimal [0]_DIAGRAM" xfId="78"/>
    <cellStyle name="Dezimal_DIAGRAM" xfId="79"/>
    <cellStyle name="Didier" xfId="80"/>
    <cellStyle name="Didier - Title" xfId="81"/>
    <cellStyle name="Didier subtitles" xfId="82"/>
    <cellStyle name="ErrRpt_DataEntryCells" xfId="83"/>
    <cellStyle name="ErrRpt-DataEntryCells" xfId="84"/>
    <cellStyle name="ErrRpt-GreyBackground" xfId="85"/>
    <cellStyle name="Euro" xfId="86"/>
    <cellStyle name="Explanatory Text" xfId="87"/>
    <cellStyle name="Ezres [0]_demo" xfId="88"/>
    <cellStyle name="Ezres_demo" xfId="89"/>
    <cellStyle name="Fixed" xfId="90"/>
    <cellStyle name="Fixed 2" xfId="91"/>
    <cellStyle name="Foot" xfId="92"/>
    <cellStyle name="formula" xfId="93"/>
    <cellStyle name="gap" xfId="94"/>
    <cellStyle name="Good" xfId="95"/>
    <cellStyle name="Grey_background" xfId="96"/>
    <cellStyle name="GreyBackground" xfId="97"/>
    <cellStyle name="Head" xfId="98"/>
    <cellStyle name="Head 2" xfId="99"/>
    <cellStyle name="Head_e" xfId="100"/>
    <cellStyle name="Heading 1" xfId="101"/>
    <cellStyle name="Heading 2" xfId="102"/>
    <cellStyle name="Heading 3" xfId="103"/>
    <cellStyle name="Heading 4" xfId="104"/>
    <cellStyle name="Heading1" xfId="105"/>
    <cellStyle name="Heading1 1" xfId="106"/>
    <cellStyle name="Heading2" xfId="107"/>
    <cellStyle name="Hipervínculo" xfId="108"/>
    <cellStyle name="Hipervínculo visitado" xfId="109"/>
    <cellStyle name="Hyperlink" xfId="110"/>
    <cellStyle name="Input" xfId="111"/>
    <cellStyle name="ISC" xfId="112"/>
    <cellStyle name="isced" xfId="113"/>
    <cellStyle name="ISCED Titles" xfId="114"/>
    <cellStyle name="isced_8gradk" xfId="115"/>
    <cellStyle name="level1a" xfId="116"/>
    <cellStyle name="level2" xfId="117"/>
    <cellStyle name="level2a" xfId="118"/>
    <cellStyle name="level3" xfId="119"/>
    <cellStyle name="Line titles-Rows" xfId="120"/>
    <cellStyle name="Linked Cell" xfId="121"/>
    <cellStyle name="Mida" xfId="122"/>
    <cellStyle name="Migliaia (0)_conti99" xfId="123"/>
    <cellStyle name="Migliaia [0]_Italy" xfId="124"/>
    <cellStyle name="Name" xfId="125"/>
    <cellStyle name="Name 2" xfId="126"/>
    <cellStyle name="Name 3" xfId="127"/>
    <cellStyle name="Name 4" xfId="128"/>
    <cellStyle name="Name_e" xfId="129"/>
    <cellStyle name="Neutral" xfId="130"/>
    <cellStyle name="Normal 10" xfId="131"/>
    <cellStyle name="Normal 11" xfId="132"/>
    <cellStyle name="Normal 2" xfId="133"/>
    <cellStyle name="Normal 2 2" xfId="134"/>
    <cellStyle name="Normal 2 3" xfId="135"/>
    <cellStyle name="Normal 3" xfId="136"/>
    <cellStyle name="Normal 4" xfId="137"/>
    <cellStyle name="Normal 5" xfId="138"/>
    <cellStyle name="Normal 5 2" xfId="139"/>
    <cellStyle name="Normal 6" xfId="140"/>
    <cellStyle name="Normal 6 2" xfId="141"/>
    <cellStyle name="Normal 7" xfId="142"/>
    <cellStyle name="Normal 8" xfId="143"/>
    <cellStyle name="Normal 9" xfId="144"/>
    <cellStyle name="Normál_8gradk" xfId="145"/>
    <cellStyle name="Normal-blank" xfId="146"/>
    <cellStyle name="Normal-droit" xfId="147"/>
    <cellStyle name="Normal-droit 2" xfId="148"/>
    <cellStyle name="Normal-droite" xfId="149"/>
    <cellStyle name="Note" xfId="150"/>
    <cellStyle name="Output" xfId="151"/>
    <cellStyle name="Pénznem [0]_demo" xfId="152"/>
    <cellStyle name="Pénznem_demo" xfId="153"/>
    <cellStyle name="Percent" xfId="154"/>
    <cellStyle name="Percent 2" xfId="155"/>
    <cellStyle name="Percent 2 2" xfId="156"/>
    <cellStyle name="Percent 3" xfId="157"/>
    <cellStyle name="Percent 4" xfId="158"/>
    <cellStyle name="Percent 5" xfId="159"/>
    <cellStyle name="Prozent_SubCatperStud" xfId="160"/>
    <cellStyle name="row" xfId="161"/>
    <cellStyle name="RowCodes" xfId="162"/>
    <cellStyle name="Row-Col Headings" xfId="163"/>
    <cellStyle name="RowTitles" xfId="164"/>
    <cellStyle name="RowTitles1-Detail" xfId="165"/>
    <cellStyle name="RowTitles-Col2" xfId="166"/>
    <cellStyle name="RowTitles-Detail" xfId="167"/>
    <cellStyle name="Standaard_Blad1" xfId="168"/>
    <cellStyle name="Standard_Austria" xfId="169"/>
    <cellStyle name="Sub_head" xfId="170"/>
    <cellStyle name="Sub-titles" xfId="171"/>
    <cellStyle name="Sub-titles Cols" xfId="172"/>
    <cellStyle name="Sub-titles rows" xfId="173"/>
    <cellStyle name="temp" xfId="174"/>
    <cellStyle name="Text" xfId="175"/>
    <cellStyle name="Text 2" xfId="176"/>
    <cellStyle name="Text 3" xfId="177"/>
    <cellStyle name="Text_e" xfId="178"/>
    <cellStyle name="Title" xfId="179"/>
    <cellStyle name="title1" xfId="180"/>
    <cellStyle name="Titles" xfId="181"/>
    <cellStyle name="Total" xfId="182"/>
    <cellStyle name="Total 2" xfId="183"/>
    <cellStyle name="Total 2 2" xfId="184"/>
    <cellStyle name="Total 3" xfId="185"/>
    <cellStyle name="Tusental (0)_Blad2" xfId="186"/>
    <cellStyle name="Tusental_Blad2" xfId="187"/>
    <cellStyle name="Valuta (0)_Blad2" xfId="188"/>
    <cellStyle name="Valuta_Blad2" xfId="189"/>
    <cellStyle name="Währung [0]_DIAGRAM" xfId="190"/>
    <cellStyle name="Währung_DIAGRAM" xfId="191"/>
    <cellStyle name="Warning Text" xfId="192"/>
    <cellStyle name="Wrapped" xfId="193"/>
    <cellStyle name="Wrapped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23375"/>
          <c:w val="0.95925"/>
          <c:h val="0.6675"/>
        </c:manualLayout>
      </c:layout>
      <c:lineChart>
        <c:grouping val="standard"/>
        <c:varyColors val="0"/>
        <c:ser>
          <c:idx val="0"/>
          <c:order val="0"/>
          <c:tx>
            <c:strRef>
              <c:f>'F9'!$F$63</c:f>
              <c:strCache>
                <c:ptCount val="1"/>
                <c:pt idx="0">
                  <c:v>Travailleurs frontaliers palestiniens (milliers, axe de gauche)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'F9'!$A$67:$A$106</c:f>
              <c:numCache/>
            </c:numRef>
          </c:cat>
          <c:val>
            <c:numRef>
              <c:f>'F9'!$F$67:$F$106</c:f>
              <c:numCache/>
            </c:numRef>
          </c:val>
          <c:smooth val="0"/>
        </c:ser>
        <c:ser>
          <c:idx val="1"/>
          <c:order val="1"/>
          <c:tx>
            <c:strRef>
              <c:f>'F9'!$G$63</c:f>
              <c:strCache>
                <c:ptCount val="1"/>
                <c:pt idx="0">
                  <c:v>Travailleurs étrangers temporaires (milliers, axe de gauche)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'F9'!$A$67:$A$106</c:f>
              <c:numCache/>
            </c:numRef>
          </c:cat>
          <c:val>
            <c:numRef>
              <c:f>'F9'!$G$67:$G$106</c:f>
              <c:numCache/>
            </c:numRef>
          </c:val>
          <c:smooth val="0"/>
        </c:ser>
        <c:marker val="1"/>
        <c:axId val="66210820"/>
        <c:axId val="59026469"/>
      </c:lineChart>
      <c:lineChart>
        <c:grouping val="standard"/>
        <c:varyColors val="0"/>
        <c:ser>
          <c:idx val="4"/>
          <c:order val="2"/>
          <c:tx>
            <c:strRef>
              <c:f>'F9'!$K$63</c:f>
              <c:strCache>
                <c:ptCount val="1"/>
                <c:pt idx="0">
                  <c:v>Part de la population active qui n'est pas israélienne (pourcentages, axe de droite)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'F9'!$A$67:$A$106</c:f>
              <c:numCache/>
            </c:numRef>
          </c:cat>
          <c:val>
            <c:numRef>
              <c:f>'F9'!$K$67:$K$106</c:f>
              <c:numCache/>
            </c:numRef>
          </c:val>
          <c:smooth val="0"/>
        </c:ser>
        <c:marker val="1"/>
        <c:axId val="61476174"/>
        <c:axId val="16414655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At val="0"/>
        <c:auto val="1"/>
        <c:lblOffset val="100"/>
        <c:tickLblSkip val="3"/>
        <c:noMultiLvlLbl val="0"/>
      </c:catAx>
      <c:valAx>
        <c:axId val="59026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At val="1"/>
        <c:crossBetween val="between"/>
        <c:dispUnits/>
      </c:valAx>
      <c:catAx>
        <c:axId val="61476174"/>
        <c:scaling>
          <c:orientation val="minMax"/>
        </c:scaling>
        <c:axPos val="b"/>
        <c:delete val="1"/>
        <c:majorTickMark val="out"/>
        <c:minorTickMark val="none"/>
        <c:tickLblPos val="none"/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ax val="1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max"/>
        <c:crossBetween val="between"/>
        <c:dispUnits/>
        <c:majorUnit val="2.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0245"/>
          <c:w val="0.798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19050</xdr:rowOff>
    </xdr:from>
    <xdr:to>
      <xdr:col>8</xdr:col>
      <xdr:colOff>495300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419100" y="828675"/>
        <a:ext cx="6000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6" width="12.28125" style="2" customWidth="1"/>
    <col min="7" max="16384" width="9.140625" style="2" customWidth="1"/>
  </cols>
  <sheetData>
    <row r="1" ht="12.75">
      <c r="A1" s="52" t="s">
        <v>35</v>
      </c>
    </row>
    <row r="2" spans="1:2" ht="12.75">
      <c r="A2" s="53" t="s">
        <v>36</v>
      </c>
      <c r="B2" s="2" t="s">
        <v>0</v>
      </c>
    </row>
    <row r="3" ht="12.75">
      <c r="A3" s="53" t="s">
        <v>37</v>
      </c>
    </row>
    <row r="4" ht="12.75">
      <c r="A4" s="1" t="s">
        <v>0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8" ht="25.5" customHeight="1">
      <c r="B31" s="51" t="s">
        <v>1</v>
      </c>
      <c r="C31" s="51"/>
      <c r="D31" s="51"/>
      <c r="E31" s="51"/>
      <c r="F31" s="51"/>
      <c r="G31" s="51"/>
      <c r="H31" s="51"/>
    </row>
    <row r="32" ht="12.75">
      <c r="B32" s="3" t="s">
        <v>2</v>
      </c>
    </row>
    <row r="33" ht="12.75"/>
    <row r="34" ht="12.75"/>
    <row r="35" ht="12.75"/>
    <row r="36" spans="2:6" ht="12.75">
      <c r="B36" s="4" t="s">
        <v>3</v>
      </c>
      <c r="C36" s="5"/>
      <c r="D36" s="5"/>
      <c r="E36" s="5"/>
      <c r="F36" s="6"/>
    </row>
    <row r="37" spans="2:6" ht="15.75" thickBot="1">
      <c r="B37" s="7" t="s">
        <v>4</v>
      </c>
      <c r="C37" s="8"/>
      <c r="D37" s="8"/>
      <c r="E37" s="8"/>
      <c r="F37" s="9"/>
    </row>
    <row r="38" spans="2:6" ht="15.75" thickBot="1">
      <c r="B38" s="10"/>
      <c r="C38" s="11">
        <v>1</v>
      </c>
      <c r="D38" s="11">
        <v>2</v>
      </c>
      <c r="E38" s="11">
        <v>3</v>
      </c>
      <c r="F38" s="12">
        <v>4</v>
      </c>
    </row>
    <row r="39" spans="1:6" ht="45">
      <c r="A39" s="13"/>
      <c r="B39" s="14"/>
      <c r="C39" s="15"/>
      <c r="D39" s="16" t="s">
        <v>5</v>
      </c>
      <c r="E39" s="16" t="s">
        <v>6</v>
      </c>
      <c r="F39" s="17" t="s">
        <v>7</v>
      </c>
    </row>
    <row r="40" spans="2:6" ht="15">
      <c r="B40" s="18">
        <v>1986</v>
      </c>
      <c r="C40" s="19">
        <v>97.6</v>
      </c>
      <c r="D40" s="20">
        <v>41.8</v>
      </c>
      <c r="E40" s="19">
        <v>49.5</v>
      </c>
      <c r="F40" s="21">
        <v>50.1</v>
      </c>
    </row>
    <row r="41" spans="2:6" ht="15">
      <c r="B41" s="18">
        <v>1988</v>
      </c>
      <c r="C41" s="19">
        <v>109.4</v>
      </c>
      <c r="D41" s="20">
        <v>44.4</v>
      </c>
      <c r="E41" s="19">
        <v>65</v>
      </c>
      <c r="F41" s="21">
        <v>59</v>
      </c>
    </row>
    <row r="42" spans="1:6" ht="15">
      <c r="A42" s="13"/>
      <c r="B42" s="18">
        <v>1990</v>
      </c>
      <c r="C42" s="19">
        <v>107.7</v>
      </c>
      <c r="D42" s="20">
        <v>35.6</v>
      </c>
      <c r="E42" s="19">
        <v>72.1</v>
      </c>
      <c r="F42" s="21">
        <v>66.9</v>
      </c>
    </row>
    <row r="43" spans="2:6" ht="15">
      <c r="B43" s="18">
        <v>1992</v>
      </c>
      <c r="C43" s="19">
        <v>115</v>
      </c>
      <c r="D43" s="20">
        <v>71.8</v>
      </c>
      <c r="E43" s="19" t="s">
        <v>8</v>
      </c>
      <c r="F43" s="21">
        <v>37.6</v>
      </c>
    </row>
    <row r="44" spans="2:6" ht="15">
      <c r="B44" s="18">
        <v>1994</v>
      </c>
      <c r="C44" s="19">
        <v>70</v>
      </c>
      <c r="D44" s="20">
        <v>38.3</v>
      </c>
      <c r="E44" s="19">
        <v>31.7</v>
      </c>
      <c r="F44" s="21">
        <v>45.2</v>
      </c>
    </row>
    <row r="45" spans="2:6" ht="15">
      <c r="B45" s="18">
        <v>1998</v>
      </c>
      <c r="C45" s="19">
        <v>106</v>
      </c>
      <c r="D45" s="20">
        <v>36.9</v>
      </c>
      <c r="E45" s="19">
        <v>69.1</v>
      </c>
      <c r="F45" s="21">
        <v>65.2</v>
      </c>
    </row>
    <row r="46" spans="2:6" ht="15">
      <c r="B46" s="18">
        <v>1999</v>
      </c>
      <c r="C46" s="19">
        <v>113.6</v>
      </c>
      <c r="D46" s="20">
        <v>35</v>
      </c>
      <c r="E46" s="19">
        <v>78.6</v>
      </c>
      <c r="F46" s="21">
        <v>69.2</v>
      </c>
    </row>
    <row r="47" spans="2:6" ht="15">
      <c r="B47" s="18">
        <v>2000</v>
      </c>
      <c r="C47" s="19">
        <v>96</v>
      </c>
      <c r="D47" s="20">
        <v>27.7</v>
      </c>
      <c r="E47" s="19">
        <v>68.3</v>
      </c>
      <c r="F47" s="21">
        <v>71.1</v>
      </c>
    </row>
    <row r="48" spans="2:6" ht="15">
      <c r="B48" s="18">
        <v>2001</v>
      </c>
      <c r="C48" s="19">
        <v>47.8</v>
      </c>
      <c r="D48" s="20">
        <v>3.8</v>
      </c>
      <c r="E48" s="19">
        <v>44</v>
      </c>
      <c r="F48" s="21">
        <v>92.1</v>
      </c>
    </row>
    <row r="49" spans="2:6" ht="15">
      <c r="B49" s="18">
        <v>2002</v>
      </c>
      <c r="C49" s="19">
        <v>30.3</v>
      </c>
      <c r="D49" s="20">
        <v>6.4</v>
      </c>
      <c r="E49" s="19">
        <v>23.9</v>
      </c>
      <c r="F49" s="21">
        <v>78.9</v>
      </c>
    </row>
    <row r="50" spans="2:6" ht="15">
      <c r="B50" s="18">
        <v>2003</v>
      </c>
      <c r="C50" s="19">
        <v>38.8</v>
      </c>
      <c r="D50" s="20">
        <v>12.6</v>
      </c>
      <c r="E50" s="19">
        <v>26.2</v>
      </c>
      <c r="F50" s="21">
        <v>67.5</v>
      </c>
    </row>
    <row r="51" spans="2:6" ht="15">
      <c r="B51" s="18">
        <v>2004</v>
      </c>
      <c r="C51" s="19">
        <v>37.4</v>
      </c>
      <c r="D51" s="20">
        <v>8.5</v>
      </c>
      <c r="E51" s="19">
        <v>28.9</v>
      </c>
      <c r="F51" s="21">
        <v>77.3</v>
      </c>
    </row>
    <row r="52" spans="2:6" ht="15">
      <c r="B52" s="18">
        <v>2005</v>
      </c>
      <c r="C52" s="19">
        <v>46.3</v>
      </c>
      <c r="D52" s="20">
        <v>11.4</v>
      </c>
      <c r="E52" s="19">
        <v>34.9</v>
      </c>
      <c r="F52" s="21">
        <v>75.4</v>
      </c>
    </row>
    <row r="53" spans="2:6" ht="15">
      <c r="B53" s="18">
        <v>2006</v>
      </c>
      <c r="C53" s="19">
        <v>47.1</v>
      </c>
      <c r="D53" s="20">
        <v>13</v>
      </c>
      <c r="E53" s="19">
        <v>34.1</v>
      </c>
      <c r="F53" s="21">
        <v>72.4</v>
      </c>
    </row>
    <row r="54" spans="2:6" ht="15.75" thickBot="1">
      <c r="B54" s="22">
        <v>2007</v>
      </c>
      <c r="C54" s="23">
        <v>49.4</v>
      </c>
      <c r="D54" s="24">
        <v>27.5</v>
      </c>
      <c r="E54" s="23">
        <v>21.9</v>
      </c>
      <c r="F54" s="25">
        <v>44.3</v>
      </c>
    </row>
    <row r="55" spans="2:6" ht="15">
      <c r="B55" s="26" t="s">
        <v>9</v>
      </c>
      <c r="C55" s="8"/>
      <c r="D55" s="8"/>
      <c r="E55" s="8"/>
      <c r="F55" s="9"/>
    </row>
    <row r="56" spans="2:6" ht="12.75">
      <c r="B56" s="27" t="s">
        <v>10</v>
      </c>
      <c r="C56" s="8"/>
      <c r="D56" s="8"/>
      <c r="E56" s="8"/>
      <c r="F56" s="9"/>
    </row>
    <row r="57" spans="2:6" ht="12.75">
      <c r="B57" s="27" t="s">
        <v>11</v>
      </c>
      <c r="C57" s="8"/>
      <c r="D57" s="8"/>
      <c r="E57" s="8"/>
      <c r="F57" s="9"/>
    </row>
    <row r="58" spans="2:6" ht="12.75">
      <c r="B58" s="27" t="s">
        <v>12</v>
      </c>
      <c r="C58" s="8"/>
      <c r="D58" s="8"/>
      <c r="E58" s="8"/>
      <c r="F58" s="9"/>
    </row>
    <row r="59" spans="2:6" ht="12.75">
      <c r="B59" s="28" t="s">
        <v>13</v>
      </c>
      <c r="C59" s="29"/>
      <c r="D59" s="29"/>
      <c r="E59" s="29"/>
      <c r="F59" s="30"/>
    </row>
    <row r="60" ht="12.75"/>
    <row r="61" ht="12.75"/>
    <row r="62" spans="2:6" ht="12.75">
      <c r="B62" s="31" t="s">
        <v>14</v>
      </c>
      <c r="F62" s="2" t="s">
        <v>15</v>
      </c>
    </row>
    <row r="63" spans="1:11" ht="12.75">
      <c r="A63" s="2" t="s">
        <v>16</v>
      </c>
      <c r="B63" s="2" t="s">
        <v>17</v>
      </c>
      <c r="C63" s="2" t="s">
        <v>18</v>
      </c>
      <c r="D63" s="2" t="s">
        <v>19</v>
      </c>
      <c r="E63" s="2" t="s">
        <v>20</v>
      </c>
      <c r="F63" s="2" t="s">
        <v>21</v>
      </c>
      <c r="G63" s="2" t="s">
        <v>22</v>
      </c>
      <c r="H63" s="2" t="s">
        <v>23</v>
      </c>
      <c r="I63" s="2" t="s">
        <v>24</v>
      </c>
      <c r="K63" s="2" t="s">
        <v>25</v>
      </c>
    </row>
    <row r="64" spans="1:12" ht="12.75">
      <c r="A64" s="2">
        <v>1967</v>
      </c>
      <c r="B64" s="32">
        <v>836</v>
      </c>
      <c r="C64" s="32">
        <v>0</v>
      </c>
      <c r="D64" s="32"/>
      <c r="E64" s="33">
        <f aca="true" t="shared" si="0" ref="E64:E102">C64/(B64+C64)</f>
        <v>0</v>
      </c>
      <c r="L64" s="2" t="s">
        <v>26</v>
      </c>
    </row>
    <row r="65" spans="1:12" ht="12.75">
      <c r="A65" s="2">
        <v>1968</v>
      </c>
      <c r="B65" s="32">
        <v>910</v>
      </c>
      <c r="C65" s="32">
        <v>5</v>
      </c>
      <c r="D65" s="32">
        <v>123</v>
      </c>
      <c r="E65" s="33">
        <f t="shared" si="0"/>
        <v>0.00546448087431694</v>
      </c>
      <c r="G65" s="2" t="s">
        <v>27</v>
      </c>
      <c r="L65" s="2" t="s">
        <v>28</v>
      </c>
    </row>
    <row r="66" spans="1:11" ht="12.75">
      <c r="A66" s="2">
        <v>1969</v>
      </c>
      <c r="B66" s="32">
        <v>945</v>
      </c>
      <c r="C66" s="32">
        <v>12</v>
      </c>
      <c r="D66" s="32">
        <v>151</v>
      </c>
      <c r="E66" s="33">
        <f t="shared" si="0"/>
        <v>0.012539184952978056</v>
      </c>
      <c r="J66" s="34"/>
      <c r="K66" s="34"/>
    </row>
    <row r="67" spans="1:11" ht="12.75">
      <c r="A67" s="2">
        <v>1970</v>
      </c>
      <c r="B67" s="32">
        <v>963</v>
      </c>
      <c r="C67" s="32">
        <v>21</v>
      </c>
      <c r="D67" s="32">
        <v>153</v>
      </c>
      <c r="E67" s="33">
        <f t="shared" si="0"/>
        <v>0.021341463414634148</v>
      </c>
      <c r="F67" s="35">
        <v>20.6</v>
      </c>
      <c r="G67" s="36"/>
      <c r="H67" s="37">
        <f>F67/($B67+$F67+$G67)</f>
        <v>0.020943472956486377</v>
      </c>
      <c r="I67" s="37"/>
      <c r="J67" s="38">
        <f>SUM(H67:I67)</f>
        <v>0.020943472956486377</v>
      </c>
      <c r="K67" s="38">
        <f>J67*100</f>
        <v>2.0943472956486375</v>
      </c>
    </row>
    <row r="68" spans="1:11" ht="12.75">
      <c r="A68" s="2">
        <v>1971</v>
      </c>
      <c r="B68" s="32">
        <v>997</v>
      </c>
      <c r="C68" s="32">
        <v>34</v>
      </c>
      <c r="D68" s="32">
        <v>143</v>
      </c>
      <c r="E68" s="33">
        <f t="shared" si="0"/>
        <v>0.03297769156159069</v>
      </c>
      <c r="F68" s="35">
        <v>33.8</v>
      </c>
      <c r="G68" s="36"/>
      <c r="H68" s="37">
        <f aca="true" t="shared" si="1" ref="H68:I105">F68/($B68+$F68+$G68)</f>
        <v>0.03279006596818005</v>
      </c>
      <c r="I68" s="37"/>
      <c r="J68" s="38">
        <f aca="true" t="shared" si="2" ref="J68:J105">SUM(H68:I68)</f>
        <v>0.03279006596818005</v>
      </c>
      <c r="K68" s="38">
        <f aca="true" t="shared" si="3" ref="K68:K106">J68*100</f>
        <v>3.279006596818005</v>
      </c>
    </row>
    <row r="69" spans="1:11" ht="12.75">
      <c r="A69" s="2">
        <v>1972</v>
      </c>
      <c r="B69" s="32">
        <v>1047</v>
      </c>
      <c r="C69" s="32">
        <v>52</v>
      </c>
      <c r="D69" s="32">
        <v>136</v>
      </c>
      <c r="E69" s="33">
        <f t="shared" si="0"/>
        <v>0.047315741583257506</v>
      </c>
      <c r="F69" s="35">
        <v>52.4</v>
      </c>
      <c r="G69" s="36"/>
      <c r="H69" s="37">
        <f t="shared" si="1"/>
        <v>0.047662361287975255</v>
      </c>
      <c r="I69" s="37"/>
      <c r="J69" s="38">
        <f t="shared" si="2"/>
        <v>0.047662361287975255</v>
      </c>
      <c r="K69" s="38">
        <f t="shared" si="3"/>
        <v>4.766236128797526</v>
      </c>
    </row>
    <row r="70" spans="1:11" ht="12.75">
      <c r="A70" s="2">
        <v>1973</v>
      </c>
      <c r="B70" s="32">
        <v>1094</v>
      </c>
      <c r="C70" s="32">
        <v>61</v>
      </c>
      <c r="D70" s="32">
        <v>133</v>
      </c>
      <c r="E70" s="33">
        <f t="shared" si="0"/>
        <v>0.05281385281385281</v>
      </c>
      <c r="F70" s="35">
        <v>61.3</v>
      </c>
      <c r="G70" s="36"/>
      <c r="H70" s="37">
        <f t="shared" si="1"/>
        <v>0.053059811304423096</v>
      </c>
      <c r="I70" s="37"/>
      <c r="J70" s="38">
        <f t="shared" si="2"/>
        <v>0.053059811304423096</v>
      </c>
      <c r="K70" s="38">
        <f t="shared" si="3"/>
        <v>5.3059811304423095</v>
      </c>
    </row>
    <row r="71" spans="1:11" ht="12.75">
      <c r="A71" s="2">
        <v>1974</v>
      </c>
      <c r="B71" s="32">
        <v>1097</v>
      </c>
      <c r="C71" s="32">
        <v>69</v>
      </c>
      <c r="D71" s="32">
        <v>141</v>
      </c>
      <c r="E71" s="33">
        <f t="shared" si="0"/>
        <v>0.05917667238421955</v>
      </c>
      <c r="F71" s="35">
        <v>68.8</v>
      </c>
      <c r="G71" s="36"/>
      <c r="H71" s="37">
        <f t="shared" si="1"/>
        <v>0.05901526848516041</v>
      </c>
      <c r="I71" s="37"/>
      <c r="J71" s="38">
        <f t="shared" si="2"/>
        <v>0.05901526848516041</v>
      </c>
      <c r="K71" s="38">
        <f t="shared" si="3"/>
        <v>5.901526848516041</v>
      </c>
    </row>
    <row r="72" spans="1:11" ht="12.75">
      <c r="A72" s="2">
        <v>1975</v>
      </c>
      <c r="B72" s="32">
        <v>1113</v>
      </c>
      <c r="C72" s="32">
        <v>66</v>
      </c>
      <c r="D72" s="32">
        <v>139</v>
      </c>
      <c r="E72" s="33">
        <f t="shared" si="0"/>
        <v>0.05597964376590331</v>
      </c>
      <c r="F72" s="35">
        <v>66.3</v>
      </c>
      <c r="G72" s="36"/>
      <c r="H72" s="37">
        <f t="shared" si="1"/>
        <v>0.05621979140167896</v>
      </c>
      <c r="I72" s="37"/>
      <c r="J72" s="38">
        <f t="shared" si="2"/>
        <v>0.05621979140167896</v>
      </c>
      <c r="K72" s="38">
        <f t="shared" si="3"/>
        <v>5.621979140167896</v>
      </c>
    </row>
    <row r="73" spans="1:11" ht="12.75">
      <c r="A73" s="2">
        <v>1976</v>
      </c>
      <c r="B73" s="32">
        <v>1127</v>
      </c>
      <c r="C73" s="32">
        <v>65</v>
      </c>
      <c r="D73" s="32">
        <v>141</v>
      </c>
      <c r="E73" s="33">
        <f t="shared" si="0"/>
        <v>0.05453020134228188</v>
      </c>
      <c r="F73" s="35">
        <v>66.1</v>
      </c>
      <c r="G73" s="36"/>
      <c r="H73" s="37">
        <f t="shared" si="1"/>
        <v>0.05540189422512782</v>
      </c>
      <c r="I73" s="37"/>
      <c r="J73" s="38">
        <f t="shared" si="2"/>
        <v>0.05540189422512782</v>
      </c>
      <c r="K73" s="38">
        <f t="shared" si="3"/>
        <v>5.540189422512782</v>
      </c>
    </row>
    <row r="74" spans="1:11" ht="12.75">
      <c r="A74" s="2">
        <v>1977</v>
      </c>
      <c r="B74" s="32">
        <v>1159</v>
      </c>
      <c r="C74" s="32">
        <v>63</v>
      </c>
      <c r="D74" s="32">
        <v>142</v>
      </c>
      <c r="E74" s="33">
        <f t="shared" si="0"/>
        <v>0.05155482815057283</v>
      </c>
      <c r="F74" s="35">
        <v>62.9</v>
      </c>
      <c r="G74" s="36"/>
      <c r="H74" s="37">
        <f t="shared" si="1"/>
        <v>0.05147720762746542</v>
      </c>
      <c r="I74" s="37"/>
      <c r="J74" s="38">
        <f t="shared" si="2"/>
        <v>0.05147720762746542</v>
      </c>
      <c r="K74" s="38">
        <f t="shared" si="3"/>
        <v>5.147720762746542</v>
      </c>
    </row>
    <row r="75" spans="1:11" ht="12.75">
      <c r="A75" s="2">
        <v>1978</v>
      </c>
      <c r="B75" s="32">
        <v>1213</v>
      </c>
      <c r="C75" s="32">
        <v>68</v>
      </c>
      <c r="D75" s="32">
        <v>144</v>
      </c>
      <c r="E75" s="33">
        <f t="shared" si="0"/>
        <v>0.05308352849336456</v>
      </c>
      <c r="F75" s="35">
        <v>68.7</v>
      </c>
      <c r="G75" s="36"/>
      <c r="H75" s="37">
        <f t="shared" si="1"/>
        <v>0.05360068658812515</v>
      </c>
      <c r="I75" s="37"/>
      <c r="J75" s="38">
        <f t="shared" si="2"/>
        <v>0.05360068658812515</v>
      </c>
      <c r="K75" s="38">
        <f t="shared" si="3"/>
        <v>5.360068658812515</v>
      </c>
    </row>
    <row r="76" spans="1:11" ht="12.75">
      <c r="A76" s="2">
        <v>1979</v>
      </c>
      <c r="B76" s="32">
        <v>1240</v>
      </c>
      <c r="C76" s="32">
        <v>74</v>
      </c>
      <c r="D76" s="32">
        <v>138</v>
      </c>
      <c r="E76" s="33">
        <f t="shared" si="0"/>
        <v>0.0563165905631659</v>
      </c>
      <c r="F76" s="35">
        <v>74.4</v>
      </c>
      <c r="G76" s="36"/>
      <c r="H76" s="37">
        <f t="shared" si="1"/>
        <v>0.05660377358490566</v>
      </c>
      <c r="I76" s="37"/>
      <c r="J76" s="38">
        <f t="shared" si="2"/>
        <v>0.05660377358490566</v>
      </c>
      <c r="K76" s="38">
        <f t="shared" si="3"/>
        <v>5.660377358490567</v>
      </c>
    </row>
    <row r="77" spans="1:11" ht="12.75">
      <c r="A77" s="2">
        <v>1980</v>
      </c>
      <c r="B77" s="32">
        <v>1254</v>
      </c>
      <c r="C77" s="32">
        <v>75</v>
      </c>
      <c r="D77" s="32">
        <v>141</v>
      </c>
      <c r="E77" s="33">
        <f t="shared" si="0"/>
        <v>0.056433408577878104</v>
      </c>
      <c r="F77" s="35">
        <v>75.1</v>
      </c>
      <c r="G77" s="36"/>
      <c r="H77" s="37">
        <f t="shared" si="1"/>
        <v>0.056504401474682116</v>
      </c>
      <c r="I77" s="37"/>
      <c r="J77" s="38">
        <f t="shared" si="2"/>
        <v>0.056504401474682116</v>
      </c>
      <c r="K77" s="38">
        <f t="shared" si="3"/>
        <v>5.6504401474682115</v>
      </c>
    </row>
    <row r="78" spans="1:11" ht="12.75">
      <c r="A78" s="2">
        <v>1981</v>
      </c>
      <c r="B78" s="32">
        <v>1280</v>
      </c>
      <c r="C78" s="32">
        <v>76</v>
      </c>
      <c r="D78" s="32">
        <v>140</v>
      </c>
      <c r="E78" s="33">
        <f t="shared" si="0"/>
        <v>0.05604719764011799</v>
      </c>
      <c r="F78" s="35">
        <v>75.8</v>
      </c>
      <c r="G78" s="36"/>
      <c r="H78" s="37">
        <f t="shared" si="1"/>
        <v>0.05590795102522496</v>
      </c>
      <c r="I78" s="37"/>
      <c r="J78" s="38">
        <f t="shared" si="2"/>
        <v>0.05590795102522496</v>
      </c>
      <c r="K78" s="38">
        <f t="shared" si="3"/>
        <v>5.590795102522496</v>
      </c>
    </row>
    <row r="79" spans="1:11" ht="12.75">
      <c r="A79" s="2">
        <v>1982</v>
      </c>
      <c r="B79" s="32">
        <v>1298</v>
      </c>
      <c r="C79" s="32">
        <v>79</v>
      </c>
      <c r="D79" s="32">
        <v>144</v>
      </c>
      <c r="E79" s="33">
        <f t="shared" si="0"/>
        <v>0.05737109658678286</v>
      </c>
      <c r="F79" s="35">
        <v>79.1</v>
      </c>
      <c r="G79" s="36"/>
      <c r="H79" s="37">
        <f t="shared" si="1"/>
        <v>0.05743954687386537</v>
      </c>
      <c r="I79" s="37"/>
      <c r="J79" s="38">
        <f t="shared" si="2"/>
        <v>0.05743954687386537</v>
      </c>
      <c r="K79" s="38">
        <f t="shared" si="3"/>
        <v>5.743954687386537</v>
      </c>
    </row>
    <row r="80" spans="1:11" ht="12.75">
      <c r="A80" s="2">
        <v>1983</v>
      </c>
      <c r="B80" s="32">
        <v>1339</v>
      </c>
      <c r="C80" s="32">
        <v>88</v>
      </c>
      <c r="D80" s="32">
        <v>145</v>
      </c>
      <c r="E80" s="33">
        <f t="shared" si="0"/>
        <v>0.06166783461807989</v>
      </c>
      <c r="F80" s="35">
        <v>87.8</v>
      </c>
      <c r="G80" s="36"/>
      <c r="H80" s="37">
        <f t="shared" si="1"/>
        <v>0.061536305018222597</v>
      </c>
      <c r="I80" s="37"/>
      <c r="J80" s="38">
        <f t="shared" si="2"/>
        <v>0.061536305018222597</v>
      </c>
      <c r="K80" s="38">
        <f t="shared" si="3"/>
        <v>6.15363050182226</v>
      </c>
    </row>
    <row r="81" spans="1:11" ht="12.75">
      <c r="A81" s="2">
        <v>1984</v>
      </c>
      <c r="B81" s="32">
        <v>1359</v>
      </c>
      <c r="C81" s="32">
        <v>90</v>
      </c>
      <c r="D81" s="32">
        <v>151</v>
      </c>
      <c r="E81" s="33">
        <f t="shared" si="0"/>
        <v>0.062111801242236024</v>
      </c>
      <c r="F81" s="35">
        <v>90.3</v>
      </c>
      <c r="G81" s="36"/>
      <c r="H81" s="37">
        <f t="shared" si="1"/>
        <v>0.062305940799006414</v>
      </c>
      <c r="I81" s="37"/>
      <c r="J81" s="38">
        <f t="shared" si="2"/>
        <v>0.062305940799006414</v>
      </c>
      <c r="K81" s="38">
        <f t="shared" si="3"/>
        <v>6.230594079900642</v>
      </c>
    </row>
    <row r="82" spans="1:11" ht="12.75">
      <c r="A82" s="2">
        <v>1985</v>
      </c>
      <c r="B82" s="32">
        <v>1349</v>
      </c>
      <c r="C82" s="32">
        <v>89</v>
      </c>
      <c r="D82" s="32">
        <v>153</v>
      </c>
      <c r="E82" s="33">
        <f t="shared" si="0"/>
        <v>0.061891515994436715</v>
      </c>
      <c r="F82" s="35">
        <v>89</v>
      </c>
      <c r="G82" s="36"/>
      <c r="H82" s="37">
        <f t="shared" si="1"/>
        <v>0.061891515994436715</v>
      </c>
      <c r="I82" s="37"/>
      <c r="J82" s="38">
        <f t="shared" si="2"/>
        <v>0.061891515994436715</v>
      </c>
      <c r="K82" s="38">
        <f t="shared" si="3"/>
        <v>6.189151599443671</v>
      </c>
    </row>
    <row r="83" spans="1:12" ht="12.75">
      <c r="A83" s="2">
        <v>1986</v>
      </c>
      <c r="B83" s="32">
        <v>1368</v>
      </c>
      <c r="C83" s="32">
        <v>94</v>
      </c>
      <c r="D83" s="32">
        <v>165</v>
      </c>
      <c r="E83" s="33">
        <f t="shared" si="0"/>
        <v>0.06429548563611491</v>
      </c>
      <c r="F83" s="35">
        <v>97.6</v>
      </c>
      <c r="G83" s="36"/>
      <c r="H83" s="37">
        <f t="shared" si="1"/>
        <v>0.0665938864628821</v>
      </c>
      <c r="I83" s="37"/>
      <c r="J83" s="38">
        <f t="shared" si="2"/>
        <v>0.0665938864628821</v>
      </c>
      <c r="K83" s="38">
        <f t="shared" si="3"/>
        <v>6.6593886462882095</v>
      </c>
      <c r="L83" s="39">
        <f>D40</f>
        <v>41.8</v>
      </c>
    </row>
    <row r="84" spans="1:11" ht="12.75">
      <c r="A84" s="2">
        <v>1987</v>
      </c>
      <c r="B84" s="32">
        <v>1404</v>
      </c>
      <c r="C84" s="32">
        <v>100</v>
      </c>
      <c r="D84" s="32">
        <v>168</v>
      </c>
      <c r="E84" s="33">
        <f t="shared" si="0"/>
        <v>0.06648936170212766</v>
      </c>
      <c r="F84" s="35">
        <v>108.9</v>
      </c>
      <c r="G84" s="36"/>
      <c r="H84" s="37">
        <f t="shared" si="1"/>
        <v>0.07198096371207614</v>
      </c>
      <c r="I84" s="37"/>
      <c r="J84" s="38">
        <f t="shared" si="2"/>
        <v>0.07198096371207614</v>
      </c>
      <c r="K84" s="38">
        <f t="shared" si="3"/>
        <v>7.1980963712076145</v>
      </c>
    </row>
    <row r="85" spans="1:12" ht="12.75">
      <c r="A85" s="2">
        <v>1988</v>
      </c>
      <c r="B85" s="32">
        <v>1453</v>
      </c>
      <c r="C85" s="32">
        <v>109</v>
      </c>
      <c r="D85" s="32">
        <v>173</v>
      </c>
      <c r="E85" s="33">
        <f t="shared" si="0"/>
        <v>0.06978233034571063</v>
      </c>
      <c r="F85" s="35">
        <v>109.4</v>
      </c>
      <c r="G85" s="36"/>
      <c r="H85" s="37">
        <f t="shared" si="1"/>
        <v>0.07002048131080389</v>
      </c>
      <c r="I85" s="37"/>
      <c r="J85" s="38">
        <f t="shared" si="2"/>
        <v>0.07002048131080389</v>
      </c>
      <c r="K85" s="38">
        <f t="shared" si="3"/>
        <v>7.0020481310803895</v>
      </c>
      <c r="L85" s="39">
        <f>D41</f>
        <v>44.4</v>
      </c>
    </row>
    <row r="86" spans="1:11" ht="12.75">
      <c r="A86" s="2">
        <v>1989</v>
      </c>
      <c r="B86" s="32">
        <v>1461</v>
      </c>
      <c r="C86" s="32">
        <v>105</v>
      </c>
      <c r="D86" s="32">
        <v>174</v>
      </c>
      <c r="E86" s="33">
        <f t="shared" si="0"/>
        <v>0.06704980842911877</v>
      </c>
      <c r="F86" s="35">
        <v>104.9</v>
      </c>
      <c r="G86" s="36"/>
      <c r="H86" s="37">
        <f t="shared" si="1"/>
        <v>0.06699022926112778</v>
      </c>
      <c r="I86" s="37"/>
      <c r="J86" s="38">
        <f t="shared" si="2"/>
        <v>0.06699022926112778</v>
      </c>
      <c r="K86" s="38">
        <f t="shared" si="3"/>
        <v>6.699022926112779</v>
      </c>
    </row>
    <row r="87" spans="1:12" ht="12.75">
      <c r="A87" s="2">
        <v>1990</v>
      </c>
      <c r="B87" s="32">
        <v>1492</v>
      </c>
      <c r="C87" s="32">
        <v>108</v>
      </c>
      <c r="D87" s="32">
        <v>189</v>
      </c>
      <c r="E87" s="33">
        <f t="shared" si="0"/>
        <v>0.0675</v>
      </c>
      <c r="F87" s="35">
        <v>107.7</v>
      </c>
      <c r="G87" s="35">
        <v>2.5</v>
      </c>
      <c r="H87" s="37">
        <f t="shared" si="1"/>
        <v>0.06722007240044939</v>
      </c>
      <c r="I87" s="37">
        <f t="shared" si="1"/>
        <v>0.0015603545125452503</v>
      </c>
      <c r="J87" s="38">
        <f t="shared" si="2"/>
        <v>0.06878042691299464</v>
      </c>
      <c r="K87" s="38">
        <f t="shared" si="3"/>
        <v>6.8780426912994646</v>
      </c>
      <c r="L87" s="39">
        <f>D42</f>
        <v>35.6</v>
      </c>
    </row>
    <row r="88" spans="1:11" ht="12.75">
      <c r="A88" s="2">
        <v>1991</v>
      </c>
      <c r="B88" s="32">
        <v>1583</v>
      </c>
      <c r="C88" s="32">
        <v>98</v>
      </c>
      <c r="D88" s="32">
        <v>189</v>
      </c>
      <c r="E88" s="33">
        <f t="shared" si="0"/>
        <v>0.05829863176680547</v>
      </c>
      <c r="F88" s="35">
        <v>97.8</v>
      </c>
      <c r="G88" s="35">
        <v>9</v>
      </c>
      <c r="H88" s="37">
        <f t="shared" si="1"/>
        <v>0.05787667179547876</v>
      </c>
      <c r="I88" s="37">
        <f t="shared" si="1"/>
        <v>0.005326074091608474</v>
      </c>
      <c r="J88" s="38">
        <f t="shared" si="2"/>
        <v>0.06320274588708723</v>
      </c>
      <c r="K88" s="38">
        <f t="shared" si="3"/>
        <v>6.320274588708723</v>
      </c>
    </row>
    <row r="89" spans="1:12" ht="12.75">
      <c r="A89" s="2">
        <v>1992</v>
      </c>
      <c r="B89" s="32">
        <v>1650</v>
      </c>
      <c r="C89" s="32">
        <v>116</v>
      </c>
      <c r="D89" s="32">
        <v>204</v>
      </c>
      <c r="E89" s="33">
        <f t="shared" si="0"/>
        <v>0.06568516421291053</v>
      </c>
      <c r="F89" s="35">
        <v>115.6</v>
      </c>
      <c r="G89" s="35">
        <v>16.6</v>
      </c>
      <c r="H89" s="37">
        <f t="shared" si="1"/>
        <v>0.06486365166647963</v>
      </c>
      <c r="I89" s="37">
        <f t="shared" si="1"/>
        <v>0.009314330602625969</v>
      </c>
      <c r="J89" s="38">
        <f t="shared" si="2"/>
        <v>0.0741779822691056</v>
      </c>
      <c r="K89" s="38">
        <f t="shared" si="3"/>
        <v>7.41779822691056</v>
      </c>
      <c r="L89" s="39">
        <f>D43</f>
        <v>71.8</v>
      </c>
    </row>
    <row r="90" spans="1:11" ht="12.75">
      <c r="A90" s="2">
        <v>1993</v>
      </c>
      <c r="B90" s="32">
        <v>1751</v>
      </c>
      <c r="C90" s="32">
        <v>84</v>
      </c>
      <c r="D90" s="32">
        <v>232</v>
      </c>
      <c r="E90" s="33">
        <f t="shared" si="0"/>
        <v>0.04577656675749319</v>
      </c>
      <c r="F90" s="35">
        <v>84</v>
      </c>
      <c r="G90" s="35">
        <v>29.6</v>
      </c>
      <c r="H90" s="37">
        <f t="shared" si="1"/>
        <v>0.04504987664914727</v>
      </c>
      <c r="I90" s="37">
        <f t="shared" si="1"/>
        <v>0.015874718438270943</v>
      </c>
      <c r="J90" s="38">
        <f t="shared" si="2"/>
        <v>0.06092459508741822</v>
      </c>
      <c r="K90" s="38">
        <f t="shared" si="3"/>
        <v>6.092459508741822</v>
      </c>
    </row>
    <row r="91" spans="1:12" ht="12.75">
      <c r="A91" s="2">
        <v>1994</v>
      </c>
      <c r="B91" s="32">
        <v>1871</v>
      </c>
      <c r="C91" s="32">
        <v>70</v>
      </c>
      <c r="D91" s="32">
        <v>323</v>
      </c>
      <c r="E91" s="33">
        <f t="shared" si="0"/>
        <v>0.03606388459556929</v>
      </c>
      <c r="F91" s="35">
        <v>70</v>
      </c>
      <c r="G91" s="35">
        <v>51.6</v>
      </c>
      <c r="H91" s="37">
        <f t="shared" si="1"/>
        <v>0.03512998092943893</v>
      </c>
      <c r="I91" s="37">
        <f t="shared" si="1"/>
        <v>0.025895814513700693</v>
      </c>
      <c r="J91" s="38">
        <f t="shared" si="2"/>
        <v>0.061025795443139616</v>
      </c>
      <c r="K91" s="38">
        <f t="shared" si="3"/>
        <v>6.102579544313961</v>
      </c>
      <c r="L91" s="39"/>
    </row>
    <row r="92" spans="1:12" ht="12.75">
      <c r="A92" s="2">
        <v>1995</v>
      </c>
      <c r="B92" s="32">
        <v>1968</v>
      </c>
      <c r="C92" s="32">
        <v>61</v>
      </c>
      <c r="D92" s="32">
        <v>330</v>
      </c>
      <c r="E92" s="33">
        <f t="shared" si="0"/>
        <v>0.030064070970921637</v>
      </c>
      <c r="F92" s="35">
        <v>60.1</v>
      </c>
      <c r="G92" s="35">
        <v>92.5</v>
      </c>
      <c r="H92" s="37">
        <f t="shared" si="1"/>
        <v>0.028341035555974725</v>
      </c>
      <c r="I92" s="37">
        <f t="shared" si="1"/>
        <v>0.043619730265019335</v>
      </c>
      <c r="J92" s="38">
        <f t="shared" si="2"/>
        <v>0.07196076582099406</v>
      </c>
      <c r="K92" s="38">
        <f t="shared" si="3"/>
        <v>7.196076582099406</v>
      </c>
      <c r="L92" s="39">
        <f>D44</f>
        <v>38.3</v>
      </c>
    </row>
    <row r="93" spans="1:12" ht="12.75">
      <c r="A93" s="2">
        <v>1996</v>
      </c>
      <c r="B93" s="32">
        <v>2013</v>
      </c>
      <c r="C93" s="32">
        <v>54</v>
      </c>
      <c r="D93" s="32">
        <v>343</v>
      </c>
      <c r="E93" s="33">
        <f t="shared" si="0"/>
        <v>0.026124818577648767</v>
      </c>
      <c r="F93" s="35">
        <v>58.3</v>
      </c>
      <c r="G93" s="35">
        <v>137.4</v>
      </c>
      <c r="H93" s="37">
        <f t="shared" si="1"/>
        <v>0.02639561733146194</v>
      </c>
      <c r="I93" s="37">
        <f t="shared" si="1"/>
        <v>0.062208538959568974</v>
      </c>
      <c r="J93" s="38">
        <f t="shared" si="2"/>
        <v>0.08860415629103091</v>
      </c>
      <c r="K93" s="38">
        <f t="shared" si="3"/>
        <v>8.860415629103091</v>
      </c>
      <c r="L93" s="39"/>
    </row>
    <row r="94" spans="1:12" ht="12.75">
      <c r="A94" s="2">
        <v>1997</v>
      </c>
      <c r="B94" s="32">
        <v>2040</v>
      </c>
      <c r="C94" s="32">
        <v>72</v>
      </c>
      <c r="D94" s="32">
        <v>361</v>
      </c>
      <c r="E94" s="33">
        <f t="shared" si="0"/>
        <v>0.03409090909090909</v>
      </c>
      <c r="F94" s="35">
        <v>74.7</v>
      </c>
      <c r="G94" s="35">
        <v>159.1</v>
      </c>
      <c r="H94" s="37">
        <f t="shared" si="1"/>
        <v>0.032852493623009946</v>
      </c>
      <c r="I94" s="37">
        <f t="shared" si="1"/>
        <v>0.06997097370041341</v>
      </c>
      <c r="J94" s="38">
        <f t="shared" si="2"/>
        <v>0.10282346732342336</v>
      </c>
      <c r="K94" s="38">
        <f t="shared" si="3"/>
        <v>10.282346732342337</v>
      </c>
      <c r="L94" s="39"/>
    </row>
    <row r="95" spans="1:12" ht="12.75">
      <c r="A95" s="2">
        <v>1998</v>
      </c>
      <c r="B95" s="32">
        <v>2072</v>
      </c>
      <c r="C95" s="32">
        <v>110</v>
      </c>
      <c r="D95" s="32">
        <v>374</v>
      </c>
      <c r="E95" s="33">
        <f t="shared" si="0"/>
        <v>0.05041246562786435</v>
      </c>
      <c r="F95" s="35">
        <v>106</v>
      </c>
      <c r="G95" s="35">
        <v>173.7</v>
      </c>
      <c r="H95" s="37">
        <f t="shared" si="1"/>
        <v>0.04507377641706</v>
      </c>
      <c r="I95" s="37">
        <f t="shared" si="1"/>
        <v>0.07386146192116341</v>
      </c>
      <c r="J95" s="38">
        <f t="shared" si="2"/>
        <v>0.11893523833822342</v>
      </c>
      <c r="K95" s="38">
        <f t="shared" si="3"/>
        <v>11.893523833822343</v>
      </c>
      <c r="L95" s="40">
        <v>39.5</v>
      </c>
    </row>
    <row r="96" spans="1:12" ht="12.75">
      <c r="A96" s="2">
        <v>1999</v>
      </c>
      <c r="B96" s="32">
        <v>2137</v>
      </c>
      <c r="C96" s="32">
        <v>126</v>
      </c>
      <c r="D96" s="32">
        <v>411</v>
      </c>
      <c r="E96" s="33">
        <f t="shared" si="0"/>
        <v>0.05567830313742819</v>
      </c>
      <c r="F96" s="35">
        <v>113.6</v>
      </c>
      <c r="G96" s="35">
        <v>184.6</v>
      </c>
      <c r="H96" s="37">
        <f t="shared" si="1"/>
        <v>0.0466491458607096</v>
      </c>
      <c r="I96" s="37">
        <f t="shared" si="1"/>
        <v>0.0758048620236531</v>
      </c>
      <c r="J96" s="38">
        <f t="shared" si="2"/>
        <v>0.1224540078843627</v>
      </c>
      <c r="K96" s="38">
        <f t="shared" si="3"/>
        <v>12.24540078843627</v>
      </c>
      <c r="L96" s="41"/>
    </row>
    <row r="97" spans="1:13" ht="12.75">
      <c r="A97" s="2">
        <v>2000</v>
      </c>
      <c r="B97" s="32">
        <v>2221</v>
      </c>
      <c r="C97" s="32">
        <v>116</v>
      </c>
      <c r="D97" s="32">
        <v>479</v>
      </c>
      <c r="E97" s="33">
        <f t="shared" si="0"/>
        <v>0.049636285836542574</v>
      </c>
      <c r="F97" s="35">
        <v>96</v>
      </c>
      <c r="G97" s="35">
        <v>206</v>
      </c>
      <c r="H97" s="37">
        <f t="shared" si="1"/>
        <v>0.03804994054696789</v>
      </c>
      <c r="I97" s="37">
        <f t="shared" si="1"/>
        <v>0.08164883075703527</v>
      </c>
      <c r="J97" s="38">
        <f t="shared" si="2"/>
        <v>0.11969877130400317</v>
      </c>
      <c r="K97" s="38">
        <f t="shared" si="3"/>
        <v>11.969877130400317</v>
      </c>
      <c r="L97" s="41"/>
      <c r="M97" s="2" t="s">
        <v>29</v>
      </c>
    </row>
    <row r="98" spans="1:13" ht="12.75">
      <c r="A98" s="2">
        <v>2001</v>
      </c>
      <c r="B98" s="32">
        <v>2263</v>
      </c>
      <c r="C98" s="32">
        <v>69</v>
      </c>
      <c r="D98" s="32">
        <v>435</v>
      </c>
      <c r="E98" s="33">
        <f t="shared" si="0"/>
        <v>0.029588336192109776</v>
      </c>
      <c r="F98" s="35">
        <v>47.8</v>
      </c>
      <c r="G98" s="35">
        <v>246.3</v>
      </c>
      <c r="H98" s="37">
        <f t="shared" si="1"/>
        <v>0.018693050721520468</v>
      </c>
      <c r="I98" s="37">
        <f t="shared" si="1"/>
        <v>0.09632005005670485</v>
      </c>
      <c r="J98" s="38">
        <f t="shared" si="2"/>
        <v>0.11501310077822532</v>
      </c>
      <c r="K98" s="38">
        <f t="shared" si="3"/>
        <v>11.501310077822533</v>
      </c>
      <c r="L98" s="41" t="s">
        <v>30</v>
      </c>
      <c r="M98" s="2" t="s">
        <v>31</v>
      </c>
    </row>
    <row r="99" spans="1:13" ht="12.75">
      <c r="A99" s="2">
        <v>2002</v>
      </c>
      <c r="B99" s="32">
        <v>2284</v>
      </c>
      <c r="C99" s="32">
        <v>48</v>
      </c>
      <c r="D99" s="32">
        <v>425</v>
      </c>
      <c r="E99" s="33">
        <f t="shared" si="0"/>
        <v>0.02058319039451115</v>
      </c>
      <c r="F99" s="42">
        <v>30.3</v>
      </c>
      <c r="G99" s="42">
        <v>254.5</v>
      </c>
      <c r="H99" s="37">
        <f t="shared" si="1"/>
        <v>0.01179539084397384</v>
      </c>
      <c r="I99" s="37">
        <f t="shared" si="1"/>
        <v>0.09907349735284958</v>
      </c>
      <c r="J99" s="38">
        <f t="shared" si="2"/>
        <v>0.11086888819682342</v>
      </c>
      <c r="K99" s="38">
        <f t="shared" si="3"/>
        <v>11.086888819682342</v>
      </c>
      <c r="L99" s="2" t="s">
        <v>32</v>
      </c>
      <c r="M99" s="2" t="s">
        <v>31</v>
      </c>
    </row>
    <row r="100" spans="1:13" ht="12.75">
      <c r="A100" s="2">
        <v>2003</v>
      </c>
      <c r="B100" s="42">
        <v>2330.2</v>
      </c>
      <c r="C100" s="32">
        <v>54</v>
      </c>
      <c r="D100" s="32">
        <v>509</v>
      </c>
      <c r="E100" s="33">
        <f t="shared" si="0"/>
        <v>0.02264910661857227</v>
      </c>
      <c r="F100" s="42">
        <v>38.8</v>
      </c>
      <c r="G100" s="42">
        <v>220.6</v>
      </c>
      <c r="H100" s="37">
        <f t="shared" si="1"/>
        <v>0.014983008958912573</v>
      </c>
      <c r="I100" s="37">
        <f t="shared" si="1"/>
        <v>0.0851869014519617</v>
      </c>
      <c r="J100" s="38">
        <f t="shared" si="2"/>
        <v>0.10016991041087428</v>
      </c>
      <c r="K100" s="38">
        <f t="shared" si="3"/>
        <v>10.016991041087428</v>
      </c>
      <c r="L100" s="43" t="s">
        <v>33</v>
      </c>
      <c r="M100" s="2" t="s">
        <v>34</v>
      </c>
    </row>
    <row r="101" spans="1:12" ht="12.75">
      <c r="A101" s="2">
        <v>2004</v>
      </c>
      <c r="B101" s="42">
        <v>2400.8</v>
      </c>
      <c r="C101" s="32">
        <v>50</v>
      </c>
      <c r="D101" s="32">
        <v>527</v>
      </c>
      <c r="E101" s="33">
        <f t="shared" si="0"/>
        <v>0.020401501550514116</v>
      </c>
      <c r="F101" s="42">
        <v>37.4</v>
      </c>
      <c r="G101" s="42">
        <v>195.8</v>
      </c>
      <c r="H101" s="37">
        <f t="shared" si="1"/>
        <v>0.014198936977980255</v>
      </c>
      <c r="I101" s="37">
        <f t="shared" si="1"/>
        <v>0.07433561123766134</v>
      </c>
      <c r="J101" s="38">
        <f t="shared" si="2"/>
        <v>0.0885345482156416</v>
      </c>
      <c r="K101" s="38">
        <f t="shared" si="3"/>
        <v>8.85345482156416</v>
      </c>
      <c r="L101" s="44"/>
    </row>
    <row r="102" spans="1:12" ht="12.75">
      <c r="A102" s="2">
        <v>2005</v>
      </c>
      <c r="B102" s="42">
        <v>2493.7</v>
      </c>
      <c r="C102" s="32">
        <v>63</v>
      </c>
      <c r="D102" s="32">
        <v>570</v>
      </c>
      <c r="E102" s="33">
        <f t="shared" si="0"/>
        <v>0.0246411389682012</v>
      </c>
      <c r="F102" s="42">
        <v>46.3</v>
      </c>
      <c r="G102" s="42">
        <v>182.7</v>
      </c>
      <c r="H102" s="37">
        <f t="shared" si="1"/>
        <v>0.01700517868292504</v>
      </c>
      <c r="I102" s="37">
        <f t="shared" si="1"/>
        <v>0.0671025085393176</v>
      </c>
      <c r="J102" s="38">
        <f t="shared" si="2"/>
        <v>0.08410768722224263</v>
      </c>
      <c r="K102" s="38">
        <f t="shared" si="3"/>
        <v>8.410768722224264</v>
      </c>
      <c r="L102" s="40">
        <v>17.905</v>
      </c>
    </row>
    <row r="103" spans="1:12" ht="12.75">
      <c r="A103" s="2">
        <v>2006</v>
      </c>
      <c r="B103" s="42">
        <v>2573.6</v>
      </c>
      <c r="E103" s="33">
        <f>F103/(B103+F103)</f>
        <v>0.017972297477773114</v>
      </c>
      <c r="F103" s="45">
        <v>47.1</v>
      </c>
      <c r="G103" s="45">
        <v>180.3</v>
      </c>
      <c r="H103" s="37">
        <f t="shared" si="1"/>
        <v>0.01681542306319172</v>
      </c>
      <c r="I103" s="37">
        <f t="shared" si="1"/>
        <v>0.0643698679043199</v>
      </c>
      <c r="J103" s="38">
        <f t="shared" si="2"/>
        <v>0.08118529096751162</v>
      </c>
      <c r="K103" s="38">
        <f t="shared" si="3"/>
        <v>8.118529096751162</v>
      </c>
      <c r="L103" s="40">
        <v>20.096</v>
      </c>
    </row>
    <row r="104" spans="1:12" ht="12.75">
      <c r="A104" s="2">
        <v>2007</v>
      </c>
      <c r="B104" s="42">
        <v>2682</v>
      </c>
      <c r="E104" s="33">
        <f>C104/(B104+C104)</f>
        <v>0</v>
      </c>
      <c r="F104" s="45">
        <v>50.5</v>
      </c>
      <c r="G104" s="45">
        <v>193.2</v>
      </c>
      <c r="H104" s="37">
        <f t="shared" si="1"/>
        <v>0.017260826468879244</v>
      </c>
      <c r="I104" s="37">
        <f t="shared" si="1"/>
        <v>0.06603547868886078</v>
      </c>
      <c r="J104" s="38">
        <f t="shared" si="2"/>
        <v>0.08329630515774003</v>
      </c>
      <c r="K104" s="38">
        <f t="shared" si="3"/>
        <v>8.329630515774003</v>
      </c>
      <c r="L104" s="40">
        <v>18.873</v>
      </c>
    </row>
    <row r="105" spans="1:12" ht="12.75">
      <c r="A105" s="2">
        <v>2008</v>
      </c>
      <c r="B105" s="42">
        <v>2776.7</v>
      </c>
      <c r="E105" s="33">
        <f>C105/(B105+C105)</f>
        <v>0</v>
      </c>
      <c r="F105" s="45">
        <v>60.2</v>
      </c>
      <c r="G105" s="45">
        <v>211.3</v>
      </c>
      <c r="H105" s="37">
        <f t="shared" si="1"/>
        <v>0.01974936027819697</v>
      </c>
      <c r="I105" s="37">
        <f t="shared" si="1"/>
        <v>0.06931959845154519</v>
      </c>
      <c r="J105" s="38">
        <f t="shared" si="2"/>
        <v>0.08906895872974216</v>
      </c>
      <c r="K105" s="38">
        <f t="shared" si="3"/>
        <v>8.906895872974216</v>
      </c>
      <c r="L105" s="40">
        <v>20.28</v>
      </c>
    </row>
    <row r="106" spans="1:12" s="46" customFormat="1" ht="12.75">
      <c r="A106" s="46">
        <v>2009</v>
      </c>
      <c r="B106" s="47">
        <v>2785.908722</v>
      </c>
      <c r="C106" s="48">
        <v>28</v>
      </c>
      <c r="F106" s="45">
        <v>56.3</v>
      </c>
      <c r="G106" s="45">
        <v>208.1</v>
      </c>
      <c r="H106" s="37">
        <f>F106/($B106+$F106+$G106)</f>
        <v>0.01845714815485486</v>
      </c>
      <c r="I106" s="37">
        <f>G106/($B106+$F106+$G106)</f>
        <v>0.06822260268250971</v>
      </c>
      <c r="J106" s="38">
        <f>SUM(H106:I106)</f>
        <v>0.08667975083736457</v>
      </c>
      <c r="K106" s="38">
        <f t="shared" si="3"/>
        <v>8.667975083736456</v>
      </c>
      <c r="L106" s="49">
        <v>22.61</v>
      </c>
    </row>
    <row r="107" spans="1:12" s="46" customFormat="1" ht="12.75">
      <c r="A107" s="2">
        <v>2010</v>
      </c>
      <c r="B107" s="47"/>
      <c r="C107" s="48">
        <v>23</v>
      </c>
      <c r="F107" s="45"/>
      <c r="G107" s="45"/>
      <c r="H107" s="37"/>
      <c r="I107" s="37"/>
      <c r="J107" s="37"/>
      <c r="K107" s="37"/>
      <c r="L107" s="49"/>
    </row>
    <row r="108" ht="12.75">
      <c r="B108" s="50"/>
    </row>
    <row r="109" ht="12.75"/>
    <row r="110" ht="12.75"/>
  </sheetData>
  <sheetProtection/>
  <mergeCells count="1">
    <mergeCell ref="B31:H31"/>
  </mergeCells>
  <hyperlinks>
    <hyperlink ref="A1" r:id="rId1" display="http://www.oecd-ilibrary.org/"/>
  </hyperlinks>
  <printOptions/>
  <pageMargins left="0.7" right="0.7" top="0.75" bottom="0.75" header="0.5118055555555555" footer="0.5118055555555555"/>
  <pageSetup horizontalDpi="600" verticalDpi="600" orientation="portrait" paperSize="9" scale="82" r:id="rId5"/>
  <colBreaks count="1" manualBreakCount="1">
    <brk id="9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finat-duclos_v</cp:lastModifiedBy>
  <dcterms:created xsi:type="dcterms:W3CDTF">2011-06-24T08:01:34Z</dcterms:created>
  <dcterms:modified xsi:type="dcterms:W3CDTF">2011-06-24T12:06:53Z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